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917"/>
  </bookViews>
  <sheets>
    <sheet name="17" sheetId="65" r:id="rId1"/>
  </sheets>
  <definedNames>
    <definedName name="_xlnm.Print_Area" localSheetId="0">'17'!$A$1:$F$37</definedName>
  </definedNames>
  <calcPr calcId="145621"/>
</workbook>
</file>

<file path=xl/calcChain.xml><?xml version="1.0" encoding="utf-8"?>
<calcChain xmlns="http://schemas.openxmlformats.org/spreadsheetml/2006/main">
  <c r="G18" i="65" l="1"/>
  <c r="D32" i="65" l="1"/>
  <c r="D30" i="65" l="1"/>
  <c r="D29" i="65"/>
  <c r="D20" i="65"/>
  <c r="D17" i="65"/>
  <c r="D12" i="65"/>
  <c r="D9" i="65"/>
  <c r="F37" i="65"/>
  <c r="D35" i="65" l="1"/>
  <c r="D10" i="65" l="1"/>
  <c r="F40" i="65" l="1"/>
  <c r="D33" i="65"/>
  <c r="D11" i="65"/>
  <c r="D7" i="65"/>
  <c r="D37" i="65" l="1"/>
</calcChain>
</file>

<file path=xl/sharedStrings.xml><?xml version="1.0" encoding="utf-8"?>
<sst xmlns="http://schemas.openxmlformats.org/spreadsheetml/2006/main" count="49" uniqueCount="47">
  <si>
    <t>Заработная плата</t>
  </si>
  <si>
    <t>Наименование кода</t>
  </si>
  <si>
    <t>КОСГУ</t>
  </si>
  <si>
    <t>Начисления на выплаты по оплате труда</t>
  </si>
  <si>
    <t>Прочие работы, услуги</t>
  </si>
  <si>
    <t xml:space="preserve">Услуги связи </t>
  </si>
  <si>
    <t>Работы, услуги по содержанию имущества</t>
  </si>
  <si>
    <t>Увеличение стоимости основных средств</t>
  </si>
  <si>
    <t>Расходы</t>
  </si>
  <si>
    <t>Коммунальные услуги</t>
  </si>
  <si>
    <t>Итого</t>
  </si>
  <si>
    <t xml:space="preserve">Общая сумма </t>
  </si>
  <si>
    <t>Сумма</t>
  </si>
  <si>
    <t>Льготный проезд</t>
  </si>
  <si>
    <t xml:space="preserve">Электроэнергия </t>
  </si>
  <si>
    <t xml:space="preserve">Водоснабжение (Водоотведение) </t>
  </si>
  <si>
    <t xml:space="preserve">Теплоэнергия </t>
  </si>
  <si>
    <t xml:space="preserve">Налог на имущество </t>
  </si>
  <si>
    <t>Пособие по уходу за ребенком до 3-х лет</t>
  </si>
  <si>
    <t>Услуги связи</t>
  </si>
  <si>
    <t>Почтовые расходы</t>
  </si>
  <si>
    <t>Интернет</t>
  </si>
  <si>
    <t>Транспортный налог</t>
  </si>
  <si>
    <t>Прочие несоциальные выплаты персоналу в натуральной форме</t>
  </si>
  <si>
    <t>Прочие несоциальные выплаты персоналу в денежной форме</t>
  </si>
  <si>
    <t>Социальные пособия и компенсации персоналу в денежной форме</t>
  </si>
  <si>
    <t>Налоги, пошлины и сборы</t>
  </si>
  <si>
    <t>Сертификаты подарочные</t>
  </si>
  <si>
    <t>Увеличение стоимости лекарственных препаратов и материалов, применяемых в медицинских целях</t>
  </si>
  <si>
    <t>КВР</t>
  </si>
  <si>
    <t>Первичный медицинский осмотр сотрудников</t>
  </si>
  <si>
    <t>ТО торгово-технологического и холодильного оборудования (РМК)</t>
  </si>
  <si>
    <t>Услуги связи +  интернет (один договор)</t>
  </si>
  <si>
    <t>Междугородняя связь</t>
  </si>
  <si>
    <t>ТО АПС и РОП (сигнал внутри здания МДОУ)</t>
  </si>
  <si>
    <t>ТО и АО систем учета и регулирования расхода тепловой энергии</t>
  </si>
  <si>
    <t xml:space="preserve">Приобретение защитных средств </t>
  </si>
  <si>
    <t>Прочие материальные запасы</t>
  </si>
  <si>
    <t>Приобретение игрушек</t>
  </si>
  <si>
    <t>ТО и ремонт комплекса технических средств охраны (ФГУП "Охрана" МВД)</t>
  </si>
  <si>
    <t>ТО системы ПАК "Стрелец - мониторинг" (передача данных в МЧС) или на пульт ЕДДС-1</t>
  </si>
  <si>
    <t>Филиал ФГУП "Дезинфекция" г. Сыктывкар Роспотребнадзора в г. Ухте</t>
  </si>
  <si>
    <t>Промывка и гидроопрессовка трубопроводов систем ЦО</t>
  </si>
  <si>
    <t>Техническое и аварийное обслуживание внутридомовых инженерных сетей</t>
  </si>
  <si>
    <t>Индивидуальные медицинские наборы</t>
  </si>
  <si>
    <t>Основные договора</t>
  </si>
  <si>
    <t>Расшифровка расходов к бюджету на 2024 год по МДОУ "Д/с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</si>
</sst>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164" fontId="3" fillId="0" borderId="15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D943CE"/>
      <color rgb="FFC327B8"/>
      <color rgb="FFDD55D3"/>
      <color rgb="FFE5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41"/>
  <sheetViews>
    <sheetView tabSelected="1" view="pageBreakPreview" zoomScaleNormal="100" zoomScaleSheetLayoutView="100" workbookViewId="0">
      <selection activeCell="I30" sqref="I30"/>
    </sheetView>
  </sheetViews>
  <sheetFormatPr defaultRowHeight="15" x14ac:dyDescent="0.25"/>
  <cols>
    <col min="1" max="1" width="36.140625" style="33" customWidth="1"/>
    <col min="2" max="3" width="7.42578125" style="27" customWidth="1"/>
    <col min="4" max="4" width="14.140625" style="34" customWidth="1"/>
    <col min="5" max="5" width="52.85546875" style="27" customWidth="1"/>
    <col min="6" max="6" width="12.5703125" style="29" customWidth="1"/>
    <col min="7" max="7" width="12" style="27" bestFit="1" customWidth="1"/>
    <col min="8" max="8" width="10" style="27" bestFit="1" customWidth="1"/>
    <col min="9" max="16384" width="9.140625" style="27"/>
  </cols>
  <sheetData>
    <row r="2" spans="1:6" ht="28.5" customHeight="1" x14ac:dyDescent="0.25">
      <c r="A2" s="85" t="s">
        <v>46</v>
      </c>
      <c r="B2" s="85"/>
      <c r="C2" s="85"/>
      <c r="D2" s="85"/>
      <c r="E2" s="85"/>
      <c r="F2" s="85"/>
    </row>
    <row r="3" spans="1:6" ht="15.75" thickBot="1" x14ac:dyDescent="0.3">
      <c r="A3" s="28"/>
      <c r="B3" s="26"/>
      <c r="C3" s="26"/>
      <c r="D3" s="26"/>
      <c r="E3" s="26"/>
    </row>
    <row r="4" spans="1:6" s="5" customFormat="1" ht="26.25" customHeight="1" thickBot="1" x14ac:dyDescent="0.3">
      <c r="A4" s="36" t="s">
        <v>1</v>
      </c>
      <c r="B4" s="30" t="s">
        <v>2</v>
      </c>
      <c r="C4" s="32" t="s">
        <v>29</v>
      </c>
      <c r="D4" s="30" t="s">
        <v>11</v>
      </c>
      <c r="E4" s="32" t="s">
        <v>8</v>
      </c>
      <c r="F4" s="30" t="s">
        <v>12</v>
      </c>
    </row>
    <row r="5" spans="1:6" s="5" customFormat="1" ht="15.75" thickBot="1" x14ac:dyDescent="0.3">
      <c r="A5" s="37">
        <v>1</v>
      </c>
      <c r="B5" s="31">
        <v>2</v>
      </c>
      <c r="C5" s="38">
        <v>3</v>
      </c>
      <c r="D5" s="31">
        <v>4</v>
      </c>
      <c r="E5" s="39">
        <v>5</v>
      </c>
      <c r="F5" s="40">
        <v>6</v>
      </c>
    </row>
    <row r="6" spans="1:6" s="5" customFormat="1" ht="17.25" hidden="1" customHeight="1" thickBot="1" x14ac:dyDescent="0.3">
      <c r="A6" s="7" t="s">
        <v>0</v>
      </c>
      <c r="B6" s="41">
        <v>211</v>
      </c>
      <c r="C6" s="8"/>
      <c r="D6" s="43">
        <v>0</v>
      </c>
      <c r="E6" s="9"/>
      <c r="F6" s="10"/>
    </row>
    <row r="7" spans="1:6" s="5" customFormat="1" ht="27.75" hidden="1" customHeight="1" thickBot="1" x14ac:dyDescent="0.3">
      <c r="A7" s="44" t="s">
        <v>24</v>
      </c>
      <c r="B7" s="41">
        <v>212</v>
      </c>
      <c r="C7" s="42"/>
      <c r="D7" s="43">
        <f>F7</f>
        <v>0</v>
      </c>
      <c r="E7" s="9"/>
      <c r="F7" s="18"/>
    </row>
    <row r="8" spans="1:6" s="5" customFormat="1" ht="20.25" hidden="1" customHeight="1" thickBot="1" x14ac:dyDescent="0.3">
      <c r="A8" s="22" t="s">
        <v>3</v>
      </c>
      <c r="B8" s="30">
        <v>213</v>
      </c>
      <c r="C8" s="1"/>
      <c r="D8" s="17">
        <v>0</v>
      </c>
      <c r="E8" s="16"/>
      <c r="F8" s="13"/>
    </row>
    <row r="9" spans="1:6" s="5" customFormat="1" ht="30" customHeight="1" thickBot="1" x14ac:dyDescent="0.3">
      <c r="A9" s="22" t="s">
        <v>23</v>
      </c>
      <c r="B9" s="30">
        <v>214</v>
      </c>
      <c r="C9" s="6">
        <v>112</v>
      </c>
      <c r="D9" s="17">
        <f>F9</f>
        <v>218500</v>
      </c>
      <c r="E9" s="35" t="s">
        <v>13</v>
      </c>
      <c r="F9" s="18">
        <v>218500</v>
      </c>
    </row>
    <row r="10" spans="1:6" s="5" customFormat="1" ht="31.5" customHeight="1" thickBot="1" x14ac:dyDescent="0.3">
      <c r="A10" s="22" t="s">
        <v>23</v>
      </c>
      <c r="B10" s="30">
        <v>226</v>
      </c>
      <c r="C10" s="6">
        <v>112</v>
      </c>
      <c r="D10" s="17">
        <f>F10</f>
        <v>0</v>
      </c>
      <c r="E10" s="23" t="s">
        <v>30</v>
      </c>
      <c r="F10" s="18">
        <v>0</v>
      </c>
    </row>
    <row r="11" spans="1:6" s="5" customFormat="1" ht="26.25" thickBot="1" x14ac:dyDescent="0.3">
      <c r="A11" s="16" t="s">
        <v>25</v>
      </c>
      <c r="B11" s="36">
        <v>266</v>
      </c>
      <c r="C11" s="1">
        <v>112</v>
      </c>
      <c r="D11" s="17">
        <f>F11</f>
        <v>0</v>
      </c>
      <c r="E11" s="23" t="s">
        <v>18</v>
      </c>
      <c r="F11" s="18">
        <v>0</v>
      </c>
    </row>
    <row r="12" spans="1:6" s="5" customFormat="1" x14ac:dyDescent="0.25">
      <c r="A12" s="65" t="s">
        <v>5</v>
      </c>
      <c r="B12" s="71">
        <v>221</v>
      </c>
      <c r="C12" s="73">
        <v>244</v>
      </c>
      <c r="D12" s="74">
        <f>SUM(F12:F16)</f>
        <v>36800</v>
      </c>
      <c r="E12" s="2" t="s">
        <v>32</v>
      </c>
      <c r="F12" s="11">
        <v>0</v>
      </c>
    </row>
    <row r="13" spans="1:6" s="5" customFormat="1" x14ac:dyDescent="0.25">
      <c r="A13" s="70"/>
      <c r="B13" s="72"/>
      <c r="C13" s="69"/>
      <c r="D13" s="75"/>
      <c r="E13" s="3" t="s">
        <v>19</v>
      </c>
      <c r="F13" s="14">
        <v>14400</v>
      </c>
    </row>
    <row r="14" spans="1:6" s="5" customFormat="1" x14ac:dyDescent="0.25">
      <c r="A14" s="70"/>
      <c r="B14" s="72"/>
      <c r="C14" s="69"/>
      <c r="D14" s="75"/>
      <c r="E14" s="3" t="s">
        <v>21</v>
      </c>
      <c r="F14" s="14">
        <v>20400</v>
      </c>
    </row>
    <row r="15" spans="1:6" s="5" customFormat="1" x14ac:dyDescent="0.25">
      <c r="A15" s="70"/>
      <c r="B15" s="72"/>
      <c r="C15" s="69"/>
      <c r="D15" s="75"/>
      <c r="E15" s="4" t="s">
        <v>33</v>
      </c>
      <c r="F15" s="15">
        <v>0</v>
      </c>
    </row>
    <row r="16" spans="1:6" s="5" customFormat="1" ht="15.75" thickBot="1" x14ac:dyDescent="0.3">
      <c r="A16" s="66"/>
      <c r="B16" s="76"/>
      <c r="C16" s="77"/>
      <c r="D16" s="78"/>
      <c r="E16" s="4" t="s">
        <v>20</v>
      </c>
      <c r="F16" s="15">
        <v>2000</v>
      </c>
    </row>
    <row r="17" spans="1:8" s="5" customFormat="1" x14ac:dyDescent="0.25">
      <c r="A17" s="65" t="s">
        <v>9</v>
      </c>
      <c r="B17" s="71">
        <v>223</v>
      </c>
      <c r="C17" s="73">
        <v>244</v>
      </c>
      <c r="D17" s="74">
        <f>F17+F18+F19</f>
        <v>1421053</v>
      </c>
      <c r="E17" s="2" t="s">
        <v>14</v>
      </c>
      <c r="F17" s="11">
        <v>383376</v>
      </c>
    </row>
    <row r="18" spans="1:8" s="5" customFormat="1" x14ac:dyDescent="0.25">
      <c r="A18" s="70"/>
      <c r="B18" s="72"/>
      <c r="C18" s="69"/>
      <c r="D18" s="75"/>
      <c r="E18" s="4" t="s">
        <v>15</v>
      </c>
      <c r="F18" s="14">
        <v>341870</v>
      </c>
      <c r="G18" s="48">
        <f>341870+1079183</f>
        <v>1421053</v>
      </c>
    </row>
    <row r="19" spans="1:8" s="5" customFormat="1" ht="15.75" thickBot="1" x14ac:dyDescent="0.3">
      <c r="A19" s="66"/>
      <c r="B19" s="76"/>
      <c r="C19" s="77"/>
      <c r="D19" s="78"/>
      <c r="E19" s="19" t="s">
        <v>16</v>
      </c>
      <c r="F19" s="12">
        <v>695807</v>
      </c>
    </row>
    <row r="20" spans="1:8" s="5" customFormat="1" ht="36" customHeight="1" thickBot="1" x14ac:dyDescent="0.3">
      <c r="A20" s="46" t="s">
        <v>6</v>
      </c>
      <c r="B20" s="58">
        <v>225</v>
      </c>
      <c r="C20" s="56">
        <v>244</v>
      </c>
      <c r="D20" s="57">
        <f>F20+F21+F22+F23+F24+F25+F26+F27+F28</f>
        <v>381875</v>
      </c>
      <c r="E20" s="51" t="s">
        <v>45</v>
      </c>
      <c r="F20" s="11">
        <v>381875</v>
      </c>
    </row>
    <row r="21" spans="1:8" s="5" customFormat="1" hidden="1" x14ac:dyDescent="0.25">
      <c r="A21" s="59"/>
      <c r="B21" s="61"/>
      <c r="C21" s="59"/>
      <c r="D21" s="63"/>
      <c r="E21" s="50" t="s">
        <v>34</v>
      </c>
      <c r="F21" s="14"/>
    </row>
    <row r="22" spans="1:8" s="5" customFormat="1" hidden="1" x14ac:dyDescent="0.25">
      <c r="A22" s="59"/>
      <c r="B22" s="61"/>
      <c r="C22" s="59"/>
      <c r="D22" s="63"/>
      <c r="E22" s="50" t="s">
        <v>39</v>
      </c>
      <c r="F22" s="14"/>
    </row>
    <row r="23" spans="1:8" s="5" customFormat="1" ht="25.5" hidden="1" x14ac:dyDescent="0.25">
      <c r="A23" s="59"/>
      <c r="B23" s="61"/>
      <c r="C23" s="59"/>
      <c r="D23" s="63"/>
      <c r="E23" s="50" t="s">
        <v>40</v>
      </c>
      <c r="F23" s="14"/>
    </row>
    <row r="24" spans="1:8" s="5" customFormat="1" hidden="1" x14ac:dyDescent="0.25">
      <c r="A24" s="59"/>
      <c r="B24" s="61"/>
      <c r="C24" s="59"/>
      <c r="D24" s="63"/>
      <c r="E24" s="50" t="s">
        <v>31</v>
      </c>
      <c r="F24" s="14"/>
    </row>
    <row r="25" spans="1:8" s="5" customFormat="1" hidden="1" x14ac:dyDescent="0.25">
      <c r="A25" s="59"/>
      <c r="B25" s="61"/>
      <c r="C25" s="59"/>
      <c r="D25" s="63"/>
      <c r="E25" s="50" t="s">
        <v>41</v>
      </c>
      <c r="F25" s="14"/>
    </row>
    <row r="26" spans="1:8" s="5" customFormat="1" hidden="1" x14ac:dyDescent="0.25">
      <c r="A26" s="59"/>
      <c r="B26" s="61"/>
      <c r="C26" s="59"/>
      <c r="D26" s="63"/>
      <c r="E26" s="50" t="s">
        <v>35</v>
      </c>
      <c r="F26" s="14"/>
    </row>
    <row r="27" spans="1:8" s="5" customFormat="1" hidden="1" x14ac:dyDescent="0.25">
      <c r="A27" s="59"/>
      <c r="B27" s="61"/>
      <c r="C27" s="59"/>
      <c r="D27" s="63"/>
      <c r="E27" s="50" t="s">
        <v>42</v>
      </c>
      <c r="F27" s="14"/>
    </row>
    <row r="28" spans="1:8" s="5" customFormat="1" ht="30.75" hidden="1" customHeight="1" thickBot="1" x14ac:dyDescent="0.3">
      <c r="A28" s="60"/>
      <c r="B28" s="62"/>
      <c r="C28" s="60"/>
      <c r="D28" s="64"/>
      <c r="E28" s="50" t="s">
        <v>43</v>
      </c>
      <c r="F28" s="14"/>
    </row>
    <row r="29" spans="1:8" s="5" customFormat="1" ht="17.25" customHeight="1" thickBot="1" x14ac:dyDescent="0.3">
      <c r="A29" s="46" t="s">
        <v>4</v>
      </c>
      <c r="B29" s="86">
        <v>226</v>
      </c>
      <c r="C29" s="46">
        <v>244</v>
      </c>
      <c r="D29" s="87">
        <f>SUM(F29:F29)</f>
        <v>215410</v>
      </c>
      <c r="E29" s="51" t="s">
        <v>45</v>
      </c>
      <c r="F29" s="11">
        <v>215410</v>
      </c>
      <c r="H29" s="48"/>
    </row>
    <row r="30" spans="1:8" s="5" customFormat="1" ht="19.5" customHeight="1" x14ac:dyDescent="0.25">
      <c r="A30" s="79" t="s">
        <v>26</v>
      </c>
      <c r="B30" s="81">
        <v>291</v>
      </c>
      <c r="C30" s="20">
        <v>851</v>
      </c>
      <c r="D30" s="83">
        <f>F30+F31</f>
        <v>35434</v>
      </c>
      <c r="E30" s="47" t="s">
        <v>17</v>
      </c>
      <c r="F30" s="11">
        <v>35434</v>
      </c>
    </row>
    <row r="31" spans="1:8" s="5" customFormat="1" ht="18" customHeight="1" thickBot="1" x14ac:dyDescent="0.3">
      <c r="A31" s="80"/>
      <c r="B31" s="82"/>
      <c r="C31" s="21">
        <v>852</v>
      </c>
      <c r="D31" s="84"/>
      <c r="E31" s="19" t="s">
        <v>22</v>
      </c>
      <c r="F31" s="12">
        <v>0</v>
      </c>
    </row>
    <row r="32" spans="1:8" s="5" customFormat="1" ht="36.75" hidden="1" customHeight="1" thickBot="1" x14ac:dyDescent="0.3">
      <c r="A32" s="52" t="s">
        <v>7</v>
      </c>
      <c r="B32" s="53">
        <v>310</v>
      </c>
      <c r="C32" s="54">
        <v>244</v>
      </c>
      <c r="D32" s="55">
        <f>F32</f>
        <v>0</v>
      </c>
      <c r="E32" s="47" t="s">
        <v>27</v>
      </c>
      <c r="F32" s="11">
        <v>0</v>
      </c>
    </row>
    <row r="33" spans="1:8" s="5" customFormat="1" ht="21.75" customHeight="1" x14ac:dyDescent="0.25">
      <c r="A33" s="65" t="s">
        <v>28</v>
      </c>
      <c r="B33" s="71">
        <v>341</v>
      </c>
      <c r="C33" s="73">
        <v>244</v>
      </c>
      <c r="D33" s="74">
        <f>SUM(F33:F34)</f>
        <v>13261</v>
      </c>
      <c r="E33" s="65" t="s">
        <v>44</v>
      </c>
      <c r="F33" s="67">
        <v>13261</v>
      </c>
    </row>
    <row r="34" spans="1:8" s="5" customFormat="1" ht="15.75" customHeight="1" thickBot="1" x14ac:dyDescent="0.3">
      <c r="A34" s="66"/>
      <c r="B34" s="76"/>
      <c r="C34" s="77"/>
      <c r="D34" s="78"/>
      <c r="E34" s="66"/>
      <c r="F34" s="68"/>
    </row>
    <row r="35" spans="1:8" s="5" customFormat="1" ht="20.25" hidden="1" customHeight="1" x14ac:dyDescent="0.25">
      <c r="A35" s="65" t="s">
        <v>37</v>
      </c>
      <c r="B35" s="71">
        <v>346</v>
      </c>
      <c r="C35" s="73">
        <v>244</v>
      </c>
      <c r="D35" s="74">
        <f>F35+F36</f>
        <v>0</v>
      </c>
      <c r="E35" s="47" t="s">
        <v>36</v>
      </c>
      <c r="F35" s="11"/>
    </row>
    <row r="36" spans="1:8" s="5" customFormat="1" ht="18.75" hidden="1" customHeight="1" thickBot="1" x14ac:dyDescent="0.3">
      <c r="A36" s="66"/>
      <c r="B36" s="76"/>
      <c r="C36" s="77"/>
      <c r="D36" s="78"/>
      <c r="E36" s="45" t="s">
        <v>38</v>
      </c>
      <c r="F36" s="12"/>
      <c r="H36" s="48"/>
    </row>
    <row r="37" spans="1:8" s="5" customFormat="1" ht="15.75" thickBot="1" x14ac:dyDescent="0.3">
      <c r="A37" s="24" t="s">
        <v>10</v>
      </c>
      <c r="B37" s="30"/>
      <c r="C37" s="6"/>
      <c r="D37" s="17">
        <f>SUM(D9:D36)</f>
        <v>2322333</v>
      </c>
      <c r="E37" s="6"/>
      <c r="F37" s="25">
        <f>SUM(F6:F36)</f>
        <v>2322333</v>
      </c>
    </row>
    <row r="39" spans="1:8" x14ac:dyDescent="0.25">
      <c r="F39" s="49">
        <v>2322333</v>
      </c>
    </row>
    <row r="40" spans="1:8" x14ac:dyDescent="0.25">
      <c r="F40" s="49">
        <f>F39-F37</f>
        <v>0</v>
      </c>
    </row>
    <row r="41" spans="1:8" x14ac:dyDescent="0.25">
      <c r="F41" s="49"/>
    </row>
  </sheetData>
  <mergeCells count="22">
    <mergeCell ref="A17:A19"/>
    <mergeCell ref="B17:B19"/>
    <mergeCell ref="C17:C19"/>
    <mergeCell ref="D17:D19"/>
    <mergeCell ref="A2:F2"/>
    <mergeCell ref="A12:A16"/>
    <mergeCell ref="B12:B16"/>
    <mergeCell ref="C12:C16"/>
    <mergeCell ref="D12:D16"/>
    <mergeCell ref="F33:F34"/>
    <mergeCell ref="A33:A34"/>
    <mergeCell ref="B33:B34"/>
    <mergeCell ref="C33:C34"/>
    <mergeCell ref="D33:D34"/>
    <mergeCell ref="E33:E34"/>
    <mergeCell ref="A35:A36"/>
    <mergeCell ref="D35:D36"/>
    <mergeCell ref="B35:B36"/>
    <mergeCell ref="C35:C36"/>
    <mergeCell ref="A30:A31"/>
    <mergeCell ref="B30:B31"/>
    <mergeCell ref="D30:D31"/>
  </mergeCells>
  <pageMargins left="0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Шурыгина И.В.</dc:creator>
  <cp:lastModifiedBy>Жамлиханова Наталья Николаевна</cp:lastModifiedBy>
  <cp:lastPrinted>2023-01-31T07:23:51Z</cp:lastPrinted>
  <dcterms:created xsi:type="dcterms:W3CDTF">2014-10-30T08:54:09Z</dcterms:created>
  <dcterms:modified xsi:type="dcterms:W3CDTF">2023-12-11T10:31:06Z</dcterms:modified>
</cp:coreProperties>
</file>