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1"/>
  </bookViews>
  <sheets>
    <sheet name="стр.1" sheetId="1" r:id="rId1"/>
    <sheet name="стр.2" sheetId="2" r:id="rId2"/>
    <sheet name="стр.4" sheetId="3" r:id="rId3"/>
    <sheet name="стр.3" sheetId="4" r:id="rId4"/>
    <sheet name="стр.5_11" sheetId="5" r:id="rId5"/>
    <sheet name="стр.12_13" sheetId="6" r:id="rId6"/>
  </sheets>
  <definedNames>
    <definedName name="TABLE" localSheetId="0">'стр.1'!#REF!</definedName>
    <definedName name="TABLE" localSheetId="5">'стр.12_13'!#REF!</definedName>
    <definedName name="TABLE" localSheetId="1">'стр.2'!#REF!</definedName>
    <definedName name="TABLE" localSheetId="3">'стр.3'!#REF!</definedName>
    <definedName name="TABLE" localSheetId="2">'стр.4'!#REF!</definedName>
    <definedName name="TABLE" localSheetId="4">'стр.5_11'!#REF!</definedName>
    <definedName name="TABLE_2" localSheetId="0">'стр.1'!#REF!</definedName>
    <definedName name="TABLE_2" localSheetId="5">'стр.12_13'!#REF!</definedName>
    <definedName name="TABLE_2" localSheetId="1">'стр.2'!#REF!</definedName>
    <definedName name="TABLE_2" localSheetId="3">'стр.3'!#REF!</definedName>
    <definedName name="TABLE_2" localSheetId="2">'стр.4'!#REF!</definedName>
    <definedName name="TABLE_2" localSheetId="4">'стр.5_11'!#REF!</definedName>
    <definedName name="_xlnm.Print_Area" localSheetId="0">'стр.1'!$A$1:$DA$31</definedName>
    <definedName name="_xlnm.Print_Area" localSheetId="5">'стр.12_13'!$A$1:$DB$43</definedName>
    <definedName name="_xlnm.Print_Area" localSheetId="1">'стр.2'!$A$1:$DA$27</definedName>
    <definedName name="_xlnm.Print_Area" localSheetId="4">'стр.5_11'!$A$1:$FE$149</definedName>
  </definedNames>
  <calcPr fullCalcOnLoad="1"/>
</workbook>
</file>

<file path=xl/comments3.xml><?xml version="1.0" encoding="utf-8"?>
<comments xmlns="http://schemas.openxmlformats.org/spreadsheetml/2006/main">
  <authors>
    <author>Холоденко Евгения Александровна</author>
  </authors>
  <commentList>
    <comment ref="BF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стр.190 гр.10</t>
        </r>
      </text>
    </comment>
    <comment ref="BV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стр.190 гр.10</t>
        </r>
      </text>
    </comment>
    <comment ref="BF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гр.4
либо ОС ст-ть по счету 101.10 на 01.01.2019</t>
        </r>
      </text>
    </comment>
    <comment ref="BV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гр.4
либо ОС ст-ть по счету 101.10 на 01.01.2019</t>
        </r>
      </text>
    </comment>
    <comment ref="BF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гр.11
либо ОС ст-ть по счету 101.10 на 31.12.2019</t>
        </r>
      </text>
    </comment>
    <comment ref="BV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гр.11
либо ОС ст-ть по счету 101.10 на 31.12.2019</t>
        </r>
      </text>
    </comment>
    <comment ref="BF1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стр.312 гр.4
либо ОС ст-ть по счету 101.20 на 01.01.2019</t>
        </r>
      </text>
    </comment>
    <comment ref="BV1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стр.312 гр.4
либо ОС ст-ть по счету 101.20 на 01.01.2019</t>
        </r>
      </text>
    </comment>
    <comment ref="BF1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стр.312 гр.4 - стр. 322 гр.4
либо ОС ст-ть по счету 101.20 на 31.12.2019</t>
        </r>
      </text>
    </comment>
    <comment ref="BV1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стр.312 гр.4 - стр. 322 гр.4
либо ОС ст-ть по счету 101.20 на 31.12.2019</t>
        </r>
      </text>
    </comment>
    <comment ref="BF12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стр.340 гр.10</t>
        </r>
      </text>
    </comment>
    <comment ref="BV12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стр.340 гр.10</t>
        </r>
      </text>
    </comment>
    <comment ref="BF1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стр.200 гр.6</t>
        </r>
      </text>
    </comment>
    <comment ref="BV1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стр.200 гр.6</t>
        </r>
      </text>
    </comment>
    <comment ref="BF1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заполняем</t>
        </r>
      </text>
    </comment>
    <comment ref="BV1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заполняем</t>
        </r>
      </text>
    </comment>
    <comment ref="BF1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заполняем</t>
        </r>
      </text>
    </comment>
    <comment ref="BV1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заполняем</t>
        </r>
      </text>
    </comment>
    <comment ref="BF1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"Доходы" КВФО2</t>
        </r>
      </text>
    </comment>
    <comment ref="BV1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"Доходы" КВФО2</t>
        </r>
      </text>
    </comment>
    <comment ref="BF2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"Доходы" КВФО4</t>
        </r>
      </text>
    </comment>
    <comment ref="BV2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"Доходы" КВФО4</t>
        </r>
      </text>
    </comment>
    <comment ref="BF2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"Доходы" КВФО25</t>
        </r>
      </text>
    </comment>
    <comment ref="BV2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"Доходы" КВФО5</t>
        </r>
      </text>
    </comment>
    <comment ref="BF3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"Расходы" КВФО2</t>
        </r>
      </text>
    </comment>
    <comment ref="BV3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Расходы" КВФО2</t>
        </r>
      </text>
    </comment>
    <comment ref="BF3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"Расходы" КВФО4</t>
        </r>
      </text>
    </comment>
    <comment ref="BV3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"Расходы" КВФО4</t>
        </r>
      </text>
    </comment>
    <comment ref="BF4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"Расходы" КВФО5</t>
        </r>
      </text>
    </comment>
    <comment ref="BV4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ф.0503769Д раздел "Расходы" КВФО5</t>
        </r>
      </text>
    </comment>
    <comment ref="BF42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04</t>
        </r>
      </text>
    </comment>
    <comment ref="BV42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04</t>
        </r>
      </text>
    </comment>
    <comment ref="BF43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стр.550 гр.10</t>
        </r>
      </text>
    </comment>
    <comment ref="BV43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ф.0503730 стр.550 гр.10</t>
        </r>
      </text>
    </comment>
    <comment ref="BF4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КВФО2</t>
        </r>
      </text>
    </comment>
    <comment ref="BV4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КВФО2</t>
        </r>
      </text>
    </comment>
    <comment ref="BF5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КВФО4</t>
        </r>
      </text>
    </comment>
    <comment ref="BV5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КВФО4</t>
        </r>
      </text>
    </comment>
    <comment ref="BF6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КВФО5</t>
        </r>
      </text>
    </comment>
    <comment ref="BV6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КВФО5</t>
        </r>
      </text>
    </comment>
    <comment ref="BF6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по всем источникам гр.11</t>
        </r>
      </text>
    </comment>
    <comment ref="BV6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ф.0503769К раздел "Расходы" по всем источникам гр.11</t>
        </r>
      </text>
    </comment>
    <comment ref="A7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Дб счета 209 по КВФО2 либо ф.0503769 счет 209 гр.5
</t>
        </r>
      </text>
    </comment>
    <comment ref="A7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если есть сумма в п. 2.7 написать причину: "Должник неплатежеспособен, скрывается или ликвидирован"</t>
        </r>
      </text>
    </comment>
    <comment ref="A7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Если есть сумма в п.3.3 написать причину: "Отсутствие лимитов"</t>
        </r>
      </text>
    </comment>
  </commentList>
</comments>
</file>

<file path=xl/comments6.xml><?xml version="1.0" encoding="utf-8"?>
<comments xmlns="http://schemas.openxmlformats.org/spreadsheetml/2006/main">
  <authors>
    <author>Холоденко Евгения Александровна</author>
  </authors>
  <commentList>
    <comment ref="BT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гр.4
либо ОС ст-ть по счету 101.10 на 01.01.2019</t>
        </r>
      </text>
    </comment>
    <comment ref="CK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гр.11
либо ОС ст-ть по счету 101.10 на 31.12.2019</t>
        </r>
      </text>
    </comment>
    <comment ref="BT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гр.11 - стр. 321 гр.11
либо ОС ст-ть по счету 101.10 на 31.12.2019</t>
        </r>
      </text>
    </comment>
    <comment ref="CK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ф.0503768 по 2 + 4 стр.311 гр.11 - стр. 321 гр.11
либо ОС ст-ть по счету 101.10 на 31.12.2019</t>
        </r>
      </text>
    </comment>
    <comment ref="BT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25 
Спр. З/б стр. 552</t>
        </r>
      </text>
    </comment>
    <comment ref="CK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25
Спр. З/б стр. 552</t>
        </r>
      </text>
    </comment>
    <comment ref="BT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расчитать</t>
        </r>
      </text>
    </comment>
    <comment ref="CK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расчитать</t>
        </r>
      </text>
    </comment>
    <comment ref="BT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26
Спр. З/б стр. 631</t>
        </r>
      </text>
    </comment>
    <comment ref="CK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26
Спр. З/б стр. 631</t>
        </r>
      </text>
    </comment>
    <comment ref="BT1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расчитать</t>
        </r>
      </text>
    </comment>
    <comment ref="CK1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расчитать</t>
        </r>
      </text>
    </comment>
    <comment ref="BT1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101.30 на 31.12.2019</t>
        </r>
      </text>
    </comment>
    <comment ref="CK1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101.30 на 31.12.2019</t>
        </r>
      </text>
    </comment>
    <comment ref="BT12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101.30 на 31.12.2019</t>
        </r>
      </text>
    </comment>
    <comment ref="CK12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101.30 на 31.12.2019</t>
        </r>
      </text>
    </comment>
    <comment ref="BT13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25
Спр. З/б стр. 551-стр.552-стр.553</t>
        </r>
      </text>
    </comment>
    <comment ref="CK13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25
З/б 25
Спр. З/б стр. 551-стр.552-стр.553</t>
        </r>
      </text>
    </comment>
    <comment ref="BT1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26
Спр. З/б стр. 630-стр.631-стр.632</t>
        </r>
      </text>
    </comment>
    <comment ref="CK1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26
Спр. З/б стр. 630-стр.631-стр.632</t>
        </r>
      </text>
    </comment>
    <comment ref="BT1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101.20 на 01.01.2019</t>
        </r>
      </text>
    </comment>
    <comment ref="CK1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101.20 на 01.01.2019</t>
        </r>
      </text>
    </comment>
    <comment ref="BT1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101.20 на 31.12.2019</t>
        </r>
      </text>
    </comment>
    <comment ref="CK1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ОС ст-ть по счету 101.20 на 31.12.2019</t>
        </r>
      </text>
    </comment>
    <comment ref="BT1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25
Спр. З/б стр. 553</t>
        </r>
      </text>
    </comment>
    <comment ref="CK19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Спр. З/б стр. 553</t>
        </r>
      </text>
    </comment>
    <comment ref="BT2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26
Спр. З/б стр. 632</t>
        </r>
      </text>
    </comment>
    <comment ref="CK2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З/б 26
Спр. З/б стр. 632</t>
        </r>
      </text>
    </comment>
    <comment ref="BT23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по инвентарной карточке</t>
        </r>
      </text>
    </comment>
    <comment ref="CK23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по инвентарной карточке</t>
        </r>
      </text>
    </comment>
    <comment ref="BT2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согласно договора аренды</t>
        </r>
      </text>
    </comment>
    <comment ref="CK24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согласно договора аренды</t>
        </r>
      </text>
    </comment>
    <comment ref="BT2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согласно договора аренды</t>
        </r>
      </text>
    </comment>
    <comment ref="CK25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согласно договора аренды</t>
        </r>
      </text>
    </comment>
    <comment ref="BT2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заполняется при наличии суммы по стр. 451 Спр. З/б</t>
        </r>
      </text>
    </comment>
    <comment ref="CK26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заполняется при наличии суммы по стр. 451 Спр. З/б</t>
        </r>
      </text>
    </comment>
    <comment ref="BT2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Количество объектов по счету 101.10</t>
        </r>
      </text>
    </comment>
    <comment ref="CK27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Количество объектов по счету 101.10</t>
        </r>
      </text>
    </comment>
    <comment ref="BT2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заполняется в случае увеличения в течении года 101.10</t>
        </r>
      </text>
    </comment>
    <comment ref="CK28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заполняется в случае увеличения в течении года 101.10</t>
        </r>
      </text>
    </comment>
    <comment ref="BT3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заполняется</t>
        </r>
      </text>
    </comment>
    <comment ref="CK30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заполняется</t>
        </r>
      </text>
    </comment>
    <comment ref="BT3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заполняется</t>
        </r>
      </text>
    </comment>
    <comment ref="CK31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не заполняется</t>
        </r>
      </text>
    </comment>
    <comment ref="BT32" authorId="0">
      <text>
        <r>
          <rPr>
            <b/>
            <sz val="9"/>
            <rFont val="Tahoma"/>
            <family val="2"/>
          </rPr>
          <t>Холоденко Евгения Александровна:</t>
        </r>
        <r>
          <rPr>
            <sz val="9"/>
            <rFont val="Tahoma"/>
            <family val="2"/>
          </rPr>
          <t xml:space="preserve">
Кредит счета 205.21</t>
        </r>
      </text>
    </comment>
  </commentList>
</comments>
</file>

<file path=xl/sharedStrings.xml><?xml version="1.0" encoding="utf-8"?>
<sst xmlns="http://schemas.openxmlformats.org/spreadsheetml/2006/main" count="737" uniqueCount="395">
  <si>
    <t>Приложение № 1</t>
  </si>
  <si>
    <t>УТВЕРЖДАЮ</t>
  </si>
  <si>
    <t>руководитель учреждения</t>
  </si>
  <si>
    <t>(подпись)</t>
  </si>
  <si>
    <t>дата "</t>
  </si>
  <si>
    <t>"</t>
  </si>
  <si>
    <t>Отчет</t>
  </si>
  <si>
    <t>и об использовании закрепленного за ним имущества за 20</t>
  </si>
  <si>
    <t xml:space="preserve"> год</t>
  </si>
  <si>
    <t>коды</t>
  </si>
  <si>
    <t>Форма по КФД *</t>
  </si>
  <si>
    <t>Дата</t>
  </si>
  <si>
    <t>Код по ОКПО **</t>
  </si>
  <si>
    <t>Идентификационный номер Налогоплательщика (ИНН)</t>
  </si>
  <si>
    <t>Код причины постановки на учет учреждения (КПП)</t>
  </si>
  <si>
    <t>по ОКЕИ ***</t>
  </si>
  <si>
    <t>Наименование органа, осуществляющего функции и полномочия учредителя</t>
  </si>
  <si>
    <t>** Общероссийский классификатор предприятий и организаций.</t>
  </si>
  <si>
    <t>*** Общероссийский классификатор единиц измерения.</t>
  </si>
  <si>
    <t>* Классификатор форм документов.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</si>
  <si>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учреждения, которые учреждение вправе осуществлять в соответствии с его учредительными документами:</t>
    </r>
  </si>
  <si>
    <t>Вид деятельности</t>
  </si>
  <si>
    <t>№ п/п</t>
  </si>
  <si>
    <t>1</t>
  </si>
  <si>
    <t>2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</si>
  <si>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</si>
  <si>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</si>
  <si>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услуги (работы)</t>
  </si>
  <si>
    <t>Категории
потребителей услуги
(работы)</t>
  </si>
  <si>
    <t>Наименование документа</t>
  </si>
  <si>
    <t>Номер
документа</t>
  </si>
  <si>
    <t>Дата
выдачи</t>
  </si>
  <si>
    <t>Срок
действия</t>
  </si>
  <si>
    <t>5</t>
  </si>
  <si>
    <t>Единицы измерения показателя объема (содержания)
услуги (работы)</t>
  </si>
  <si>
    <t>Наименование показателя</t>
  </si>
  <si>
    <t>Пояснения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</si>
  <si>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</si>
  <si>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</si>
  <si>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</si>
  <si>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</si>
  <si>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</si>
  <si>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</si>
  <si>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</si>
  <si>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</si>
  <si>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</si>
  <si>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</si>
  <si>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</si>
  <si>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</si>
  <si>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</si>
  <si>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</si>
  <si>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</si>
  <si>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</si>
  <si>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</si>
  <si>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№
п/п</t>
  </si>
  <si>
    <t>Наименование
услуги (работы)*</t>
  </si>
  <si>
    <t>Тип услуги (работы)
(бесплатная, частично платная, полностью платная)</t>
  </si>
  <si>
    <t>Общее количество потребителей, воспользовавшихся услугами (работами) учреждения
за год, ед.</t>
  </si>
  <si>
    <t>на начало года</t>
  </si>
  <si>
    <t>на конец года</t>
  </si>
  <si>
    <t>2.2. Информация об услугах (работах), оказываемых потребителям (в течение отчетного периода)</t>
  </si>
  <si>
    <t xml:space="preserve">Всего: </t>
  </si>
  <si>
    <t>Х</t>
  </si>
  <si>
    <r>
      <t>_____</t>
    </r>
    <r>
      <rPr>
        <sz val="11"/>
        <rFont val="Times New Roman"/>
        <family val="1"/>
      </rPr>
      <t>2.2.2.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прочих доходах</t>
    </r>
  </si>
  <si>
    <t>Наименование доходов (гранты, субсидии, пожертвования, прочие безвозмездные поступления)</t>
  </si>
  <si>
    <t>Наименование грантодателя
(при наличии)</t>
  </si>
  <si>
    <r>
      <t>_____</t>
    </r>
    <r>
      <rPr>
        <sz val="11"/>
        <rFont val="Times New Roman"/>
        <family val="1"/>
      </rPr>
      <t>2.2.3.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жалобах потребителей на предоставленные федеральным государственным учреждением услуги (выполненные работы) и принятые по результатам их рассмотрения меры</t>
    </r>
  </si>
  <si>
    <t>Количество жалоб потребителей, ед.</t>
  </si>
  <si>
    <t>Принятые меры по результатам
рассмотрения жалоб</t>
  </si>
  <si>
    <t>* Услуги (работы), предусмотренные Уставом учреждения.</t>
  </si>
  <si>
    <t>Уникальный номер реестровой записи</t>
  </si>
  <si>
    <t>(наименование показателя)</t>
  </si>
  <si>
    <t>Показатель, характеризующий содержание услуги (работы)</t>
  </si>
  <si>
    <t>наименование показателя</t>
  </si>
  <si>
    <t>наименование</t>
  </si>
  <si>
    <t>код по ОКЕИ</t>
  </si>
  <si>
    <t>значение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</si>
  <si>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</si>
  <si>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</si>
  <si>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</si>
  <si>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</si>
  <si>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Показатель качества услуги (работы)</t>
  </si>
  <si>
    <t>Показатель, характеризующий условия (формы)</t>
  </si>
  <si>
    <t>единица
измерения</t>
  </si>
  <si>
    <t>Показатель объема услуги (работы)</t>
  </si>
  <si>
    <t>Размер платы (цена, тариф)</t>
  </si>
  <si>
    <t>2.4. Данные о кассовых и плановых поступлениях и выплатах в соответствии с планом финансово-хозяйственной</t>
  </si>
  <si>
    <t>деятельности учреждения</t>
  </si>
  <si>
    <t>Наименование показателя *</t>
  </si>
  <si>
    <t>Код строки</t>
  </si>
  <si>
    <t>Код бюджет-ной класси-фикации Россий-ской Федера-ции</t>
  </si>
  <si>
    <t>План</t>
  </si>
  <si>
    <t>Факт</t>
  </si>
  <si>
    <t>Отклонение, %</t>
  </si>
  <si>
    <t>Всего</t>
  </si>
  <si>
    <t>Из них
гранты</t>
  </si>
  <si>
    <t>в том числе:</t>
  </si>
  <si>
    <t>Объем финансового обеспечения</t>
  </si>
  <si>
    <t>22</t>
  </si>
  <si>
    <t>доходы от собственности</t>
  </si>
  <si>
    <t>Код стро-
ки</t>
  </si>
  <si>
    <t>доходы от оказания услуг (выполнения работ)</t>
  </si>
  <si>
    <t>прочие доходы</t>
  </si>
  <si>
    <t>Выплаты по расходам, всего:</t>
  </si>
  <si>
    <t>в том числе на:</t>
  </si>
  <si>
    <t>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</si>
  <si>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</si>
  <si>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</si>
  <si>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</si>
  <si>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</si>
  <si>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</si>
  <si>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</si>
  <si>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</si>
  <si>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</si>
  <si>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</si>
  <si>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</si>
  <si>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</si>
  <si>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</si>
  <si>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</si>
  <si>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r>
      <t>_____</t>
    </r>
    <r>
      <rPr>
        <sz val="11"/>
        <rFont val="Times New Roman"/>
        <family val="1"/>
      </rPr>
      <t>2.4.1.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возвратах остатков субсидий и расходов прошлых лет за отчетный год</t>
    </r>
  </si>
  <si>
    <t>Код аналитики</t>
  </si>
  <si>
    <t>итого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</si>
  <si>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</si>
  <si>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</si>
  <si>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</t>
  </si>
  <si>
    <t>Организационно-правовая форма</t>
  </si>
  <si>
    <t>Наименование</t>
  </si>
  <si>
    <t>Фактическое местонахождение</t>
  </si>
  <si>
    <t>ИНН</t>
  </si>
  <si>
    <t>ОГРН</t>
  </si>
  <si>
    <t>Основной вид деятельности</t>
  </si>
  <si>
    <t>%</t>
  </si>
  <si>
    <r>
      <t>_____</t>
    </r>
    <r>
      <rPr>
        <sz val="11"/>
        <rFont val="Times New Roman"/>
        <family val="1"/>
      </rPr>
      <t>2.3.1.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</si>
  <si>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2.3.2.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</si>
  <si>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доходы от операций с активами</t>
  </si>
  <si>
    <t>2.5. Сведения об участии учреждения в качестве учредителя или участника некоммерческих и (или) коммерческих организаций</t>
  </si>
  <si>
    <t>увеличение остатков  средств</t>
  </si>
  <si>
    <t>уменьшение остатков  средств</t>
  </si>
  <si>
    <t>Величина 
участия</t>
  </si>
  <si>
    <t>к Порядку составления и утверждения отчета о результатах деятельности муниципального учреждения 
МОГО "Ухта" и об использовании закрепленного за ним муниципального имущества, утвержденному постановлением администрации МОГО "Ухта" от_____ № _________</t>
  </si>
  <si>
    <t>о результатах деятельности муниципального бюджетного
учреждения МОГО "Ухта"</t>
  </si>
  <si>
    <t>Наименование муниципального учреждения
(далее - учреждение):</t>
  </si>
  <si>
    <t>Адрес фактического местонахождения муниципального учреждения</t>
  </si>
  <si>
    <t>Единицы измерения показателей: рублей (далее -  руб.)</t>
  </si>
  <si>
    <t>Раздел 1. Общие сведения о муниципальном учреждении</t>
  </si>
  <si>
    <t>Код ОКВЭД</t>
  </si>
  <si>
    <t>Нормативный правовой акт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</si>
  <si>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деятельность:</t>
    </r>
  </si>
  <si>
    <t xml:space="preserve"> руб.</t>
  </si>
  <si>
    <r>
      <t>_____</t>
    </r>
    <r>
      <rPr>
        <sz val="11"/>
        <rFont val="Times New Roman"/>
        <family val="1"/>
      </rPr>
      <t>2.2.1.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оказании (выполнении) муниципальным учреждением услуг (работ) (в том числе платных для потребителей) в отчетном году</t>
    </r>
  </si>
  <si>
    <t>Плановый доход
(руб.)</t>
  </si>
  <si>
    <t>Цены (тарифы) на платные
услуги (работы) (руб.)</t>
  </si>
  <si>
    <t>Сумма доходов, полученных учреждением
от оказания (выполнения) платных услуг (работ),
( руб.)</t>
  </si>
  <si>
    <t>Сумма прочих доходов за отчетный период
( руб.)</t>
  </si>
  <si>
    <t>муниципальных услуг (выполнение работ)</t>
  </si>
  <si>
    <t xml:space="preserve">2.3. Информация об исполнении муниципального задания на оказание </t>
  </si>
  <si>
    <t>Всего
( руб.)</t>
  </si>
  <si>
    <t>Поступления от доходов,
всего:</t>
  </si>
  <si>
    <t>Произведено возвратов ( руб.)</t>
  </si>
  <si>
    <t>Субсидии 
на осуществление капитальных вложений
(руб.)</t>
  </si>
  <si>
    <t>доходы от штрафов, пеней и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</si>
  <si>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</si>
  <si>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</si>
  <si>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21</t>
  </si>
  <si>
    <t>утверждено в муниципальном задании на год</t>
  </si>
  <si>
    <t>утверждено в муниципальном задании на отчетную дату</t>
  </si>
  <si>
    <t>утверждено в гмуниципальном задании на год</t>
  </si>
  <si>
    <t>Отчетный год</t>
  </si>
  <si>
    <t>КБК</t>
  </si>
  <si>
    <t>Объем финансового обеспечения ( руб.)</t>
  </si>
  <si>
    <t>Год, предшествующий отчетному</t>
  </si>
  <si>
    <t>Наименование мероприятия</t>
  </si>
  <si>
    <t>Объем финансового обеспечения (руб.)</t>
  </si>
  <si>
    <t>2.6. Объем финансового обеспечения муниципального задания учредителя</t>
  </si>
  <si>
    <t>2.7. Объем финансового обеспечения развития учреждения в рамках программ, утвержденных в установленном порядке</t>
  </si>
  <si>
    <r>
      <t>2.8.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суммы прибыли учреждения после налогообложения в отчетном периоде, образовавшейся в связи с оказанием учреждением платных услуг (работ)</t>
    </r>
  </si>
  <si>
    <t>110201001</t>
  </si>
  <si>
    <t>90417293</t>
  </si>
  <si>
    <t>МУ Управление образования" администрации" МОГО "Ухта"</t>
  </si>
  <si>
    <t>321</t>
  </si>
  <si>
    <t>851</t>
  </si>
  <si>
    <t>112</t>
  </si>
  <si>
    <t>119</t>
  </si>
  <si>
    <t>111</t>
  </si>
  <si>
    <t>152</t>
  </si>
  <si>
    <t>131</t>
  </si>
  <si>
    <t>85.11</t>
  </si>
  <si>
    <t>Реализация общего образования по основным образовательным программам дошкольного образования в группах общеразвивающей направленности</t>
  </si>
  <si>
    <t>Реализация дополнительных общеобразовательных программ - дополнительных общеразвивающих программ</t>
  </si>
  <si>
    <t>Дети от 3-х лет до 8-ми лет</t>
  </si>
  <si>
    <t>Устав</t>
  </si>
  <si>
    <t>Лицензия</t>
  </si>
  <si>
    <t>бессрочно</t>
  </si>
  <si>
    <t>до внесения изменений</t>
  </si>
  <si>
    <t>чел</t>
  </si>
  <si>
    <t>Организация занятий кружков, студий, секций по художественно-эстетической, физкультурно-оздоровительной и развивающей направленности</t>
  </si>
  <si>
    <t>полностью платная</t>
  </si>
  <si>
    <t>Мероприятия по предоставлению бесплатного двухразового питания обучающимся с ограниченными возможностями здоровья в дошкольных образовательных организациях и МОУ «НШДС №1»</t>
  </si>
  <si>
    <t>Повышение квалификации работников дошкольных образовательных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</si>
  <si>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</si>
  <si>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капитального и текущего ремонта дошкольных образовательных учреждений</t>
  </si>
  <si>
    <t>Укрепление и модернизация материально-технической базы дошкольных образовательных учреждений</t>
  </si>
  <si>
    <t>Оплата муниципальными учреждениями расходов по коммунальным услугам (услуги по обращению с твердыми коммунальными отходами</t>
  </si>
  <si>
    <t>Раздел 2. Результат деятельности учреждения</t>
  </si>
  <si>
    <t>2.1. Общие результаты деятельности учреждения</t>
  </si>
  <si>
    <t>На начало отчетного года
(руб.)</t>
  </si>
  <si>
    <t>На конец отчетного года
(руб.)</t>
  </si>
  <si>
    <t>Изменение,
%</t>
  </si>
  <si>
    <t>Нефинансовые активы, всего:</t>
  </si>
  <si>
    <t>1.1</t>
  </si>
  <si>
    <t>недвижимое имущество, всего:</t>
  </si>
  <si>
    <t>1.2</t>
  </si>
  <si>
    <t>остаточная стоимость</t>
  </si>
  <si>
    <t>1.3</t>
  </si>
  <si>
    <t>особо ценное движимое имущество,
всего:</t>
  </si>
  <si>
    <t>1.4</t>
  </si>
  <si>
    <t>Финансовые активы, всего:</t>
  </si>
  <si>
    <t>2.1</t>
  </si>
  <si>
    <t>денежные средства учреждения,
всего</t>
  </si>
  <si>
    <t>2.2</t>
  </si>
  <si>
    <t>денежные средства учреждения на счетах</t>
  </si>
  <si>
    <t>2.3</t>
  </si>
  <si>
    <t>денежные средства учреждения, размещенные 
на депозиты в кредитной организации</t>
  </si>
  <si>
    <t>2.4</t>
  </si>
  <si>
    <t>иные финансовые инструменты</t>
  </si>
  <si>
    <t>2.5</t>
  </si>
  <si>
    <t>Дебиторская задолженность по доходам</t>
  </si>
  <si>
    <t>2.5.1</t>
  </si>
  <si>
    <t>в т.ч. Приносящая доход деятельность</t>
  </si>
  <si>
    <t>120 - Доходы от собственности</t>
  </si>
  <si>
    <t>130 - Доходы от оказания платных услуг (работ), компенсаций затрат</t>
  </si>
  <si>
    <t>140 - Штрафы, пени, неустойки, возмещения ущерба</t>
  </si>
  <si>
    <t>150 - Безвозмездные денежные поступления</t>
  </si>
  <si>
    <t>410 - Уменьшение стоимости основных средств</t>
  </si>
  <si>
    <t>440 - Уменьшение стоимости материальных запасов</t>
  </si>
  <si>
    <t>2.5.2</t>
  </si>
  <si>
    <t>в т.ч. Субсидия на выполнение муниципального задания</t>
  </si>
  <si>
    <t>2.5.3</t>
  </si>
  <si>
    <t>в т.ч. Субсидии на иные цели</t>
  </si>
  <si>
    <t>2.6</t>
  </si>
  <si>
    <t>Дебиторская задолженность по расходам</t>
  </si>
  <si>
    <t>2.6.1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</si>
  <si>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</si>
  <si>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244 - Прочая закупка товаров, работ и услуг</t>
  </si>
  <si>
    <t>852 - Уплата прочих налогов, сборов</t>
  </si>
  <si>
    <t>2.6.2</t>
  </si>
  <si>
    <t>112 - Иные выплаты персоналу учреждений, за исключением фонда оплаты труда</t>
  </si>
  <si>
    <t>853 - Уплата иных платежей</t>
  </si>
  <si>
    <t>2.6.3</t>
  </si>
  <si>
    <t>2.7</t>
  </si>
  <si>
    <t>Дебиторская задолженность, нереальная 
к взысканию</t>
  </si>
  <si>
    <t>Обязательства, всего:</t>
  </si>
  <si>
    <t>3.1</t>
  </si>
  <si>
    <t>долговые обязательства</t>
  </si>
  <si>
    <t>3.2</t>
  </si>
  <si>
    <t>кредиторская задолженность</t>
  </si>
  <si>
    <t>3.2.1</t>
  </si>
  <si>
    <t>111 - Фонд оплаты труда учреждений</t>
  </si>
  <si>
    <t>113 -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</si>
  <si>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851 - Уплата налога на имущество организаций и земельного налога</t>
  </si>
  <si>
    <t>3.2.2</t>
  </si>
  <si>
    <t>321 - Пособия, компенсации и иные социальные выплаты гражданам, кроме публичных нормативных обязательств</t>
  </si>
  <si>
    <t>3.2.3</t>
  </si>
  <si>
    <t>3.3</t>
  </si>
  <si>
    <t>просроченная кредиторская задолженность</t>
  </si>
  <si>
    <t>Справочно:</t>
  </si>
  <si>
    <t>1) Общая сумма выставленных требований к возмещению ущерба по недостачам и хищениям</t>
  </si>
  <si>
    <t>материальных ценностей, денежных средств, а также от порчи материальных ценностей: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</si>
  <si>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</si>
  <si>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</si>
  <si>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1.5. Сведения о численности работников учреждения:</t>
  </si>
  <si>
    <t>Количество ставок
по штатному расписанию</t>
  </si>
  <si>
    <t>Квалификация сотрудников учреждения (уровень профессионального образования *), чел.</t>
  </si>
  <si>
    <t>Среднегодовая (среднесписочная) численность работников списочного состава
с учетом внешних совместителей учреждения, чел.</t>
  </si>
  <si>
    <t>Средняя заработная плата сотрудников учреждения 
(руб.)</t>
  </si>
  <si>
    <t>На начало отчетного периода</t>
  </si>
  <si>
    <t>На конец отчетного периода</t>
  </si>
  <si>
    <t>Изменение, %</t>
  </si>
  <si>
    <t>На начало года, ед.</t>
  </si>
  <si>
    <t>На конец года, ед.</t>
  </si>
  <si>
    <t>Имеют высшее образование</t>
  </si>
  <si>
    <t>Имеют неполное высшее</t>
  </si>
  <si>
    <t>Имеют среднее профессиональное</t>
  </si>
  <si>
    <t>Имеют начальное профессиональное</t>
  </si>
  <si>
    <t>Имеют среднее (полное) общее</t>
  </si>
  <si>
    <t>Имеют основное общее</t>
  </si>
  <si>
    <t>Не имеют основного общего</t>
  </si>
  <si>
    <t>За год, предшествующий отчетному</t>
  </si>
  <si>
    <t>За отчетный год</t>
  </si>
  <si>
    <t>За период, предшествующий отчетному</t>
  </si>
  <si>
    <t>За отчетный период</t>
  </si>
  <si>
    <t>Руководитель</t>
  </si>
  <si>
    <t>Заместитель руководителя</t>
  </si>
  <si>
    <t>Главный бухгалтер</t>
  </si>
  <si>
    <t>Педагогический персонал</t>
  </si>
  <si>
    <t>Работники культуры</t>
  </si>
  <si>
    <t>Прочий персонал</t>
  </si>
  <si>
    <t>ИТОГО по учреждению</t>
  </si>
  <si>
    <t xml:space="preserve">*Уровень профессионального образования: высшее, неполное высшее, среднее профессиональное, начальное профессиональное, среднее (полное) общее, основное общее, не имеют основного общего.
</t>
  </si>
  <si>
    <t>Реализация дополнительных общеобразовательных программ  - дополнительных общеразвивающих программ;
оказание платных услуг населению.</t>
  </si>
  <si>
    <t>Субсидия 
на финансовое обеспечение выполнения муниципального задания
(руб.)(4)</t>
  </si>
  <si>
    <t>Субсидии, предоставляемые в соответствии с абзацем вторым пункта 1 статьи 78.1 Бюджетного кодекса Российской Федерации
( руб.)(5)</t>
  </si>
  <si>
    <t>Поступления от оказания услуг (выполнения работ) на платной основе и от иной приносящей доход деятельности
( руб.)(2)</t>
  </si>
  <si>
    <t>244</t>
  </si>
  <si>
    <t>X</t>
  </si>
  <si>
    <t>Обеспечение квалифицированными кадрами дошкольных образовательных учреждений</t>
  </si>
  <si>
    <t xml:space="preserve"> Реализация общего образования по основным образовательным программам дошкольного образования в группах общеразвивающей направленности</t>
  </si>
  <si>
    <t>Реализация дополнительных общеобразовательных программ.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</si>
  <si>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</si>
  <si>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</si>
  <si>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</si>
  <si>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</si>
  <si>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</si>
  <si>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</si>
  <si>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</si>
  <si>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</si>
  <si>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</si>
  <si>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</si>
  <si>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Муниципальное дошкольное образовательное учреждение "Детский сад №17 общеразвивающего вида"</t>
  </si>
  <si>
    <t>1102025905</t>
  </si>
  <si>
    <t>169313, Республика Коми, г. Ухта, пр-т. Ленина, д.17а</t>
  </si>
  <si>
    <t>Серия11Л01  №0001475</t>
  </si>
  <si>
    <t xml:space="preserve">14.01.2016г    </t>
  </si>
  <si>
    <t>Анисимова С.А.</t>
  </si>
  <si>
    <t>марта 2021 год</t>
  </si>
  <si>
    <t>Устава, утвержденного постановлением администрации МОГО_ «Ухта» от 04.03.2019г.                № 475</t>
  </si>
  <si>
    <t>№475</t>
  </si>
  <si>
    <t>04.03.2019г.</t>
  </si>
  <si>
    <t>Отчет составляется на основании ф.0606048 за 2020 год</t>
  </si>
  <si>
    <t>975.0701.0712110000.611; 975.0701.07122173010.611</t>
  </si>
  <si>
    <t>31.03.2021</t>
  </si>
  <si>
    <t>_</t>
  </si>
  <si>
    <t>_____________________________________________</t>
  </si>
  <si>
    <t>__________________________</t>
  </si>
  <si>
    <t>_____________________________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</si>
  <si>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</si>
  <si>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</si>
  <si>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</si>
  <si>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</si>
  <si>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000000000008730032711784000301000201002100102</t>
  </si>
  <si>
    <t>Не указано </t>
  </si>
  <si>
    <t> От 1 года до 3 лет</t>
  </si>
  <si>
    <t> очная</t>
  </si>
  <si>
    <t> Число обучающихся</t>
  </si>
  <si>
    <t>Человек </t>
  </si>
  <si>
    <t>792</t>
  </si>
  <si>
    <t>000000000008730032711784000301000301001100101</t>
  </si>
  <si>
    <t> От 3 лет до 8 лет</t>
  </si>
  <si>
    <t>Уменьшение кол-ва детей дошкольного возраста</t>
  </si>
  <si>
    <r>
      <t>_____</t>
    </r>
    <r>
      <rPr>
        <sz val="11"/>
        <rFont val="Times New Roman"/>
        <family val="1"/>
      </rPr>
      <t>*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Приводятся только те показатели, по которым планируются поступления и выплаты.</t>
    </r>
  </si>
  <si>
    <t>отсутствие лимитов</t>
  </si>
  <si>
    <t>Раздел 3. Об использовании имущества, закрепленного за учреждением</t>
  </si>
  <si>
    <t>Общая балансовая стоимость недвижимого имущества, находящегося у учреждения на праве оперативного управления (руб.)</t>
  </si>
  <si>
    <t>Общая остаточная стоимость недвижимого имущества, находящегося у учреждения на праве оперативного управления (руб.)</t>
  </si>
  <si>
    <t>Общая балансовая стоимость недвижимого имущества, находящегося у учреждения на праве оперативного управления и переданного в аренду (руб.)</t>
  </si>
  <si>
    <t>Общая остаточная стоимость недвижимого имущества, находящегося у учреждения на праве оперативного управления и переданного в аренду (руб.)</t>
  </si>
  <si>
    <t>Общая балансовая стоимость недвижимого имущества, находящегося у учреждения на праве оперативного управления и переданного в безвозмездное пользование (руб.)</t>
  </si>
  <si>
    <t>Общая остаточная стоимость недвижимого имущества, находящегося у учреждения на праве оперативного управления и переданного в безвозмездное пользование (руб.)</t>
  </si>
  <si>
    <t>Общая балансовая стоимость движимого имущества, находящегося у учреждения на праве оперативного управления (руб.)</t>
  </si>
  <si>
    <t>4.1</t>
  </si>
  <si>
    <t>Общая остаточная стоимость движимого имущества, находящегося у учреждения на праве оперативного управления (руб.)</t>
  </si>
  <si>
    <t>Общая балансовая стоимость движимого имущества, находящегося у учреждения на праве оперативного управления и переданного в аренду (руб.)</t>
  </si>
  <si>
    <t>5.1</t>
  </si>
  <si>
    <t>Общая остаточная стоимость движимого имущества, находящегося у учреждения на праве оперативного управления и переданного в аренду (руб.)</t>
  </si>
  <si>
    <t>Общая балансовая стоимость движимого имущества, находящегося у учреждения на праве оперативного управления и переданного в безвозмездное пользование (руб.)</t>
  </si>
  <si>
    <t>6.1</t>
  </si>
  <si>
    <t>Общая остаточная стоимость движимого имущества, находящегося у учреждения на праве оперативного управления и переданного в безвозмездное пользование (руб.)</t>
  </si>
  <si>
    <t>Общая балансовая стоимость особо ценного движимого имущества, находящегося у учреждения на праве оперативного управления (руб.)</t>
  </si>
  <si>
    <t>7.1</t>
  </si>
  <si>
    <t>Общая остаточная стоимость особо ценного движимого имущества, находящегося у учреждения на праве оперативного управления (руб.)</t>
  </si>
  <si>
    <t>Общая балансовая стоимость особо ценного движимого имущества, находящегося у учреждения на праве оперативного управления и переданного в аренду (руб.)</t>
  </si>
  <si>
    <t>8.1</t>
  </si>
  <si>
    <t>Общая остаточная стоимость особо ценного движимого имущества, находящегося у учреждения на праве оперативного управления и переданного в аренду (руб.)</t>
  </si>
  <si>
    <t>Общая балансовая стоимость особо ценного движимого имущества, находящегося у учреждения на праве оперативного управления и переданного в безвозмездное пользование 
(руб.)</t>
  </si>
  <si>
    <t>9.1</t>
  </si>
  <si>
    <t>Общая остаточная стоимость особо ценного движимого имущества, находящегося у учреждения на праве оперативного управления и переданного в безвозмездное пользование 
(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</si>
  <si>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</si>
  <si>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Общая площадь объектов недвижимого имущества, находящегося у учреждения на праве оперативного управления 
и переданного в аренду (кв. м)</t>
  </si>
  <si>
    <t>Общая площадь объектов недвижимого имущества, находящегося у учреждения на праве оперативного управления 
и переданного в безвозмездное пользование (кв. м)</t>
  </si>
  <si>
    <t>Общая площадь объектов недвижимого имущества, 
арендуемых учреждением (кв. м) или находящихся в безвозмездном пользовании</t>
  </si>
  <si>
    <t>Количество объектов недвижимого имущества, находящегося 
у учреждения на праве оперативного управления (штук)</t>
  </si>
  <si>
    <t>Общая балансовая стоимость недвижимого имущества, приобретенного учреждением в отчетном году 
за счет средств, выделенных учреждению учредителем на указанные цели (руб.)</t>
  </si>
  <si>
    <t>15.1</t>
  </si>
  <si>
    <t>Общая остаточная стоимость недвижимого имущества, приобретенного учреждением в отчетном  году 
за счет средств, выделенных учреждению учредителем на указанные цели (руб.)</t>
  </si>
  <si>
    <t>Общая балансовая стоимость недвижимого имущества, приобретенного учреждением в отчетном  году 
за счет доходов, полученных от платных услуг и иной приносящей доход деятельности (руб.)</t>
  </si>
  <si>
    <t>16.1</t>
  </si>
  <si>
    <t>Общая остаточная стоимость недвижимого имущества, приобретенного учреждением в отчетном году 
за счет доходов, полученных от платных услуг и иной приносящей доход деятельности (руб.)</t>
  </si>
  <si>
    <t>Объем средств, полученных в отчетном году от распоряжения 
в установленном порядке имуществом, находящимся 
у учреждения на праве оперативного управления (руб.)</t>
  </si>
  <si>
    <t>** В графах 1 - 9, 15 - 16 необходимо указывать балансовую и остаточную стоимость в обязательном порядке.</t>
  </si>
  <si>
    <t>Руководитель финансово-экономической</t>
  </si>
  <si>
    <t>службы учреждения (главный бухгалтер)</t>
  </si>
  <si>
    <t>(Ф.И.О. (отчество - при наличии))</t>
  </si>
  <si>
    <t>М.П.</t>
  </si>
  <si>
    <t>Исполнитель:</t>
  </si>
  <si>
    <t>зам.заведующего Саунина Н.А.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</si>
</sst>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 vertical="center"/>
    </xf>
    <xf numFmtId="0" fontId="1" fillId="34" borderId="12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/>
    </xf>
    <xf numFmtId="0" fontId="1" fillId="34" borderId="13" xfId="0" applyNumberFormat="1" applyFont="1" applyFill="1" applyBorder="1" applyAlignment="1">
      <alignment horizontal="left" vertical="center"/>
    </xf>
    <xf numFmtId="0" fontId="1" fillId="34" borderId="14" xfId="0" applyNumberFormat="1" applyFont="1" applyFill="1" applyBorder="1" applyAlignment="1">
      <alignment horizontal="left" vertical="center"/>
    </xf>
    <xf numFmtId="0" fontId="1" fillId="34" borderId="13" xfId="0" applyNumberFormat="1" applyFont="1" applyFill="1" applyBorder="1" applyAlignment="1">
      <alignment vertical="center"/>
    </xf>
    <xf numFmtId="0" fontId="1" fillId="34" borderId="15" xfId="0" applyNumberFormat="1" applyFont="1" applyFill="1" applyBorder="1" applyAlignment="1">
      <alignment vertical="center"/>
    </xf>
    <xf numFmtId="0" fontId="1" fillId="34" borderId="16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left"/>
    </xf>
    <xf numFmtId="0" fontId="1" fillId="34" borderId="12" xfId="0" applyNumberFormat="1" applyFont="1" applyFill="1" applyBorder="1" applyAlignment="1">
      <alignment horizontal="left"/>
    </xf>
    <xf numFmtId="0" fontId="1" fillId="34" borderId="23" xfId="0" applyNumberFormat="1" applyFont="1" applyFill="1" applyBorder="1" applyAlignment="1">
      <alignment horizontal="left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5" xfId="0" applyNumberFormat="1" applyFont="1" applyFill="1" applyBorder="1" applyAlignment="1">
      <alignment horizontal="center" vertical="top" wrapText="1"/>
    </xf>
    <xf numFmtId="0" fontId="1" fillId="34" borderId="16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1" fillId="34" borderId="23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textRotation="90"/>
    </xf>
    <xf numFmtId="0" fontId="1" fillId="34" borderId="15" xfId="0" applyNumberFormat="1" applyFont="1" applyFill="1" applyBorder="1" applyAlignment="1">
      <alignment horizontal="center" textRotation="90"/>
    </xf>
    <xf numFmtId="0" fontId="1" fillId="34" borderId="16" xfId="0" applyNumberFormat="1" applyFont="1" applyFill="1" applyBorder="1" applyAlignment="1">
      <alignment horizontal="center" textRotation="90"/>
    </xf>
    <xf numFmtId="0" fontId="1" fillId="34" borderId="13" xfId="0" applyNumberFormat="1" applyFont="1" applyFill="1" applyBorder="1" applyAlignment="1">
      <alignment horizontal="center" textRotation="90" wrapText="1"/>
    </xf>
    <xf numFmtId="0" fontId="1" fillId="34" borderId="15" xfId="0" applyNumberFormat="1" applyFont="1" applyFill="1" applyBorder="1" applyAlignment="1">
      <alignment horizontal="center" textRotation="90" wrapText="1"/>
    </xf>
    <xf numFmtId="0" fontId="1" fillId="34" borderId="16" xfId="0" applyNumberFormat="1" applyFont="1" applyFill="1" applyBorder="1" applyAlignment="1">
      <alignment horizontal="center" textRotation="90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7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4" fontId="1" fillId="34" borderId="10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horizontal="left" vertical="top" wrapText="1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4" fontId="1" fillId="34" borderId="23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23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23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 wrapText="1"/>
    </xf>
    <xf numFmtId="0" fontId="1" fillId="34" borderId="11" xfId="0" applyNumberFormat="1" applyFont="1" applyFill="1" applyBorder="1" applyAlignment="1">
      <alignment horizontal="left" wrapText="1"/>
    </xf>
    <xf numFmtId="0" fontId="1" fillId="34" borderId="17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7" xfId="0" applyNumberFormat="1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left"/>
    </xf>
    <xf numFmtId="0" fontId="1" fillId="34" borderId="17" xfId="0" applyNumberFormat="1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 horizontal="left" vertical="center" wrapText="1"/>
    </xf>
    <xf numFmtId="0" fontId="1" fillId="34" borderId="17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center"/>
    </xf>
    <xf numFmtId="0" fontId="1" fillId="34" borderId="17" xfId="0" applyNumberFormat="1" applyFont="1" applyFill="1" applyBorder="1" applyAlignment="1">
      <alignment horizontal="left" vertical="center"/>
    </xf>
    <xf numFmtId="0" fontId="1" fillId="34" borderId="15" xfId="0" applyNumberFormat="1" applyFont="1" applyFill="1" applyBorder="1" applyAlignment="1">
      <alignment horizontal="left" vertical="center"/>
    </xf>
    <xf numFmtId="0" fontId="1" fillId="34" borderId="16" xfId="0" applyNumberFormat="1" applyFont="1" applyFill="1" applyBorder="1" applyAlignment="1">
      <alignment horizontal="left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23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center" wrapText="1" indent="1"/>
    </xf>
    <xf numFmtId="0" fontId="1" fillId="34" borderId="17" xfId="0" applyNumberFormat="1" applyFont="1" applyFill="1" applyBorder="1" applyAlignment="1">
      <alignment horizontal="left" vertical="center" wrapText="1" indent="1"/>
    </xf>
    <xf numFmtId="0" fontId="1" fillId="34" borderId="15" xfId="0" applyNumberFormat="1" applyFont="1" applyFill="1" applyBorder="1" applyAlignment="1">
      <alignment horizontal="left" vertical="center" indent="1"/>
    </xf>
    <xf numFmtId="0" fontId="1" fillId="34" borderId="16" xfId="0" applyNumberFormat="1" applyFont="1" applyFill="1" applyBorder="1" applyAlignment="1">
      <alignment horizontal="left" vertical="center" indent="1"/>
    </xf>
    <xf numFmtId="0" fontId="1" fillId="34" borderId="12" xfId="0" applyNumberFormat="1" applyFont="1" applyFill="1" applyBorder="1" applyAlignment="1">
      <alignment horizontal="left" vertical="center" wrapText="1"/>
    </xf>
    <xf numFmtId="0" fontId="1" fillId="34" borderId="23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center" vertical="center" textRotation="90"/>
    </xf>
    <xf numFmtId="0" fontId="1" fillId="34" borderId="11" xfId="0" applyNumberFormat="1" applyFont="1" applyFill="1" applyBorder="1" applyAlignment="1">
      <alignment horizontal="center" vertical="center" textRotation="90"/>
    </xf>
    <xf numFmtId="0" fontId="1" fillId="34" borderId="17" xfId="0" applyNumberFormat="1" applyFont="1" applyFill="1" applyBorder="1" applyAlignment="1">
      <alignment horizontal="center" vertical="center" textRotation="90"/>
    </xf>
    <xf numFmtId="0" fontId="1" fillId="34" borderId="2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22" xfId="0" applyNumberFormat="1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49" fontId="1" fillId="34" borderId="22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left" vertical="center" wrapText="1"/>
    </xf>
    <xf numFmtId="0" fontId="1" fillId="34" borderId="15" xfId="0" applyNumberFormat="1" applyFont="1" applyFill="1" applyBorder="1" applyAlignment="1">
      <alignment horizontal="left" vertical="center" wrapText="1"/>
    </xf>
    <xf numFmtId="0" fontId="1" fillId="34" borderId="16" xfId="0" applyNumberFormat="1" applyFont="1" applyFill="1" applyBorder="1" applyAlignment="1">
      <alignment horizontal="left" vertical="center" wrapText="1"/>
    </xf>
    <xf numFmtId="0" fontId="1" fillId="34" borderId="21" xfId="0" applyNumberFormat="1" applyFont="1" applyFill="1" applyBorder="1" applyAlignment="1">
      <alignment horizontal="left" vertical="center" wrapText="1"/>
    </xf>
    <xf numFmtId="0" fontId="1" fillId="34" borderId="0" xfId="0" applyNumberFormat="1" applyFont="1" applyFill="1" applyBorder="1" applyAlignment="1">
      <alignment horizontal="left" vertical="center" wrapText="1"/>
    </xf>
    <xf numFmtId="0" fontId="1" fillId="34" borderId="22" xfId="0" applyNumberFormat="1" applyFont="1" applyFill="1" applyBorder="1" applyAlignment="1">
      <alignment horizontal="left" vertical="center" wrapText="1"/>
    </xf>
    <xf numFmtId="0" fontId="1" fillId="34" borderId="14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4" borderId="17" xfId="0" applyNumberFormat="1" applyFont="1" applyFill="1" applyBorder="1" applyAlignment="1">
      <alignment horizontal="center" vertical="top" wrapText="1"/>
    </xf>
    <xf numFmtId="0" fontId="6" fillId="34" borderId="0" xfId="0" applyNumberFormat="1" applyFont="1" applyFill="1" applyBorder="1" applyAlignment="1">
      <alignment horizontal="justify" wrapText="1"/>
    </xf>
    <xf numFmtId="0" fontId="1" fillId="34" borderId="0" xfId="0" applyNumberFormat="1" applyFont="1" applyFill="1" applyBorder="1" applyAlignment="1">
      <alignment horizontal="justify" wrapText="1"/>
    </xf>
    <xf numFmtId="0" fontId="1" fillId="34" borderId="10" xfId="0" applyNumberFormat="1" applyFont="1" applyFill="1" applyBorder="1" applyAlignment="1">
      <alignment horizontal="right"/>
    </xf>
    <xf numFmtId="0" fontId="1" fillId="34" borderId="11" xfId="0" applyNumberFormat="1" applyFont="1" applyFill="1" applyBorder="1" applyAlignment="1">
      <alignment horizontal="right"/>
    </xf>
    <xf numFmtId="0" fontId="1" fillId="34" borderId="17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1" fillId="34" borderId="17" xfId="0" applyNumberFormat="1" applyFont="1" applyFill="1" applyBorder="1" applyAlignment="1">
      <alignment horizontal="center" vertical="top"/>
    </xf>
    <xf numFmtId="0" fontId="1" fillId="34" borderId="18" xfId="0" applyNumberFormat="1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top"/>
    </xf>
    <xf numFmtId="0" fontId="1" fillId="34" borderId="18" xfId="0" applyNumberFormat="1" applyFont="1" applyFill="1" applyBorder="1" applyAlignment="1">
      <alignment horizontal="left" wrapText="1"/>
    </xf>
    <xf numFmtId="0" fontId="1" fillId="34" borderId="13" xfId="0" applyNumberFormat="1" applyFont="1" applyFill="1" applyBorder="1" applyAlignment="1">
      <alignment horizontal="center" wrapText="1"/>
    </xf>
    <xf numFmtId="0" fontId="1" fillId="34" borderId="15" xfId="0" applyNumberFormat="1" applyFont="1" applyFill="1" applyBorder="1" applyAlignment="1">
      <alignment horizontal="center" wrapText="1"/>
    </xf>
    <xf numFmtId="0" fontId="1" fillId="34" borderId="16" xfId="0" applyNumberFormat="1" applyFont="1" applyFill="1" applyBorder="1" applyAlignment="1">
      <alignment horizontal="center" wrapText="1"/>
    </xf>
    <xf numFmtId="0" fontId="1" fillId="34" borderId="21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wrapText="1"/>
    </xf>
    <xf numFmtId="0" fontId="1" fillId="34" borderId="22" xfId="0" applyNumberFormat="1" applyFont="1" applyFill="1" applyBorder="1" applyAlignment="1">
      <alignment horizontal="center" wrapText="1"/>
    </xf>
    <xf numFmtId="0" fontId="1" fillId="34" borderId="14" xfId="0" applyNumberFormat="1" applyFont="1" applyFill="1" applyBorder="1" applyAlignment="1">
      <alignment horizontal="center" wrapText="1"/>
    </xf>
    <xf numFmtId="0" fontId="1" fillId="34" borderId="12" xfId="0" applyNumberFormat="1" applyFont="1" applyFill="1" applyBorder="1" applyAlignment="1">
      <alignment horizontal="center" wrapText="1"/>
    </xf>
    <xf numFmtId="0" fontId="1" fillId="34" borderId="23" xfId="0" applyNumberFormat="1" applyFont="1" applyFill="1" applyBorder="1" applyAlignment="1">
      <alignment horizontal="center" wrapText="1"/>
    </xf>
    <xf numFmtId="49" fontId="1" fillId="34" borderId="13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A31"/>
  <sheetViews>
    <sheetView view="pageBreakPreview" zoomScaleSheetLayoutView="100" zoomScalePageLayoutView="0" workbookViewId="0" topLeftCell="A7">
      <selection activeCell="B23" sqref="B23:BH23"/>
    </sheetView>
  </sheetViews>
  <sheetFormatPr defaultColWidth="0.875" defaultRowHeight="12.75"/>
  <cols>
    <col min="1" max="72" width="0.875" style="1" customWidth="1"/>
    <col min="73" max="73" width="1.75390625" style="1" customWidth="1"/>
    <col min="74" max="77" width="0.875" style="1" customWidth="1"/>
    <col min="78" max="16384" width="0.875" style="1" customWidth="1"/>
  </cols>
  <sheetData>
    <row r="1" s="2" customFormat="1" ht="12.75">
      <c r="BQ1" s="2" t="s">
        <v>0</v>
      </c>
    </row>
    <row r="2" spans="69:105" s="2" customFormat="1" ht="115.5" customHeight="1">
      <c r="BQ2" s="53" t="s">
        <v>139</v>
      </c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</row>
    <row r="5" ht="15">
      <c r="DA5" s="3" t="s">
        <v>1</v>
      </c>
    </row>
    <row r="6" ht="15">
      <c r="DA6" s="3" t="s">
        <v>2</v>
      </c>
    </row>
    <row r="7" spans="52:105" ht="15"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0" t="s">
        <v>323</v>
      </c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</row>
    <row r="8" spans="52:71" s="4" customFormat="1" ht="13.5" customHeight="1">
      <c r="AZ8" s="55" t="s">
        <v>3</v>
      </c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</row>
    <row r="9" spans="64:105" ht="15">
      <c r="BL9" s="50" t="s">
        <v>4</v>
      </c>
      <c r="BM9" s="50"/>
      <c r="BN9" s="50"/>
      <c r="BO9" s="50"/>
      <c r="BP9" s="50"/>
      <c r="BQ9" s="50"/>
      <c r="BR9" s="50"/>
      <c r="BS9" s="50"/>
      <c r="BT9" s="50"/>
      <c r="BU9" s="50"/>
      <c r="BV9" s="49" t="s">
        <v>316</v>
      </c>
      <c r="BW9" s="49"/>
      <c r="BX9" s="49"/>
      <c r="BY9" s="49"/>
      <c r="BZ9" s="51" t="s">
        <v>5</v>
      </c>
      <c r="CA9" s="51"/>
      <c r="CB9" s="51"/>
      <c r="CC9" s="49" t="s">
        <v>324</v>
      </c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</row>
    <row r="11" spans="1:105" s="5" customFormat="1" ht="15" customHeight="1">
      <c r="A11" s="58" t="s">
        <v>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</row>
    <row r="12" spans="1:105" ht="45" customHeight="1">
      <c r="A12" s="59" t="s">
        <v>140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</row>
    <row r="13" spans="4:94" s="5" customFormat="1" ht="15" customHeight="1">
      <c r="D13" s="57" t="s">
        <v>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60" t="s">
        <v>53</v>
      </c>
      <c r="CG13" s="60"/>
      <c r="CH13" s="60"/>
      <c r="CI13" s="60"/>
      <c r="CJ13" s="56" t="s">
        <v>8</v>
      </c>
      <c r="CK13" s="56"/>
      <c r="CL13" s="56"/>
      <c r="CM13" s="56"/>
      <c r="CN13" s="56"/>
      <c r="CO13" s="56"/>
      <c r="CP13" s="56"/>
    </row>
    <row r="15" spans="86:105" ht="15">
      <c r="CH15" s="48" t="s">
        <v>9</v>
      </c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</row>
    <row r="16" spans="84:105" ht="15">
      <c r="CF16" s="3" t="s">
        <v>10</v>
      </c>
      <c r="CH16" s="33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84:105" ht="15">
      <c r="CF17" s="3" t="s">
        <v>11</v>
      </c>
      <c r="CH17" s="33" t="s">
        <v>330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84:105" ht="15">
      <c r="CF18" s="3" t="s">
        <v>12</v>
      </c>
      <c r="CH18" s="33" t="s">
        <v>177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20" spans="1:105" ht="30" customHeight="1">
      <c r="A20" s="52" t="s">
        <v>141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1:95" ht="29.25" customHeight="1">
      <c r="K21" s="47" t="s">
        <v>318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</row>
    <row r="23" spans="1:105" ht="15">
      <c r="A23" s="6"/>
      <c r="B23" s="36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7"/>
      <c r="BI23" s="38" t="s">
        <v>319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</row>
    <row r="24" spans="1:105" ht="15">
      <c r="A24" s="6"/>
      <c r="B24" s="36" t="s">
        <v>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7"/>
      <c r="BI24" s="38" t="s">
        <v>176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</row>
    <row r="25" spans="1:105" ht="30" customHeight="1">
      <c r="A25" s="6"/>
      <c r="B25" s="41" t="s">
        <v>143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2"/>
      <c r="BI25" s="6"/>
      <c r="BJ25" s="36" t="s">
        <v>15</v>
      </c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7"/>
      <c r="CR25" s="6"/>
      <c r="CS25" s="45">
        <v>383</v>
      </c>
      <c r="CT25" s="45"/>
      <c r="CU25" s="45"/>
      <c r="CV25" s="45"/>
      <c r="CW25" s="45"/>
      <c r="CX25" s="45"/>
      <c r="CY25" s="45"/>
      <c r="CZ25" s="45"/>
      <c r="DA25" s="46"/>
    </row>
    <row r="26" spans="1:105" ht="30" customHeight="1">
      <c r="A26" s="6"/>
      <c r="B26" s="41" t="s">
        <v>16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2"/>
      <c r="BI26" s="7"/>
      <c r="BJ26" s="41" t="s">
        <v>178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2"/>
    </row>
    <row r="27" spans="1:105" ht="30" customHeight="1">
      <c r="A27" s="6"/>
      <c r="B27" s="41" t="s">
        <v>142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2"/>
      <c r="BI27" s="7"/>
      <c r="BJ27" s="43" t="s">
        <v>320</v>
      </c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4"/>
    </row>
    <row r="28" spans="1:25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="4" customFormat="1" ht="12">
      <c r="F29" s="4" t="s">
        <v>19</v>
      </c>
    </row>
    <row r="30" s="4" customFormat="1" ht="12">
      <c r="F30" s="4" t="s">
        <v>17</v>
      </c>
    </row>
    <row r="31" s="4" customFormat="1" ht="12">
      <c r="F31" s="4" t="s">
        <v>18</v>
      </c>
    </row>
  </sheetData>
  <sheetProtection/>
  <mergeCells count="30">
    <mergeCell ref="BQ2:DA2"/>
    <mergeCell ref="AZ7:BS7"/>
    <mergeCell ref="BT7:DA7"/>
    <mergeCell ref="AZ8:BS8"/>
    <mergeCell ref="BV9:BY9"/>
    <mergeCell ref="CJ13:CP13"/>
    <mergeCell ref="D13:CE13"/>
    <mergeCell ref="A11:DA11"/>
    <mergeCell ref="A12:DA12"/>
    <mergeCell ref="CF13:CI13"/>
    <mergeCell ref="K21:CQ21"/>
    <mergeCell ref="CH15:DA15"/>
    <mergeCell ref="B23:BH23"/>
    <mergeCell ref="CC9:DA9"/>
    <mergeCell ref="BL9:BU9"/>
    <mergeCell ref="BZ9:CB9"/>
    <mergeCell ref="CH17:DA17"/>
    <mergeCell ref="CH18:DA18"/>
    <mergeCell ref="BI23:DA23"/>
    <mergeCell ref="A20:DA20"/>
    <mergeCell ref="CH16:DA16"/>
    <mergeCell ref="B24:BH24"/>
    <mergeCell ref="BI24:DA24"/>
    <mergeCell ref="B27:BH27"/>
    <mergeCell ref="BJ27:DA27"/>
    <mergeCell ref="B25:BH25"/>
    <mergeCell ref="CS25:DA25"/>
    <mergeCell ref="BJ25:CQ25"/>
    <mergeCell ref="B26:BH26"/>
    <mergeCell ref="BJ26:DA2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A27"/>
  <sheetViews>
    <sheetView tabSelected="1" view="pageBreakPreview" zoomScaleSheetLayoutView="100" workbookViewId="0" topLeftCell="A13">
      <selection activeCell="AR20" sqref="AR20:BC20"/>
    </sheetView>
  </sheetViews>
  <sheetFormatPr defaultColWidth="0.875" defaultRowHeight="12.75"/>
  <cols>
    <col min="1" max="50" width="0.875" style="1" customWidth="1"/>
    <col min="51" max="51" width="3.375" style="1" customWidth="1"/>
    <col min="52" max="54" width="0.875" style="1" customWidth="1"/>
    <col min="55" max="55" width="4.75390625" style="1" customWidth="1"/>
    <col min="56" max="63" width="0.875" style="1" customWidth="1"/>
    <col min="64" max="64" width="5.375" style="1" customWidth="1"/>
    <col min="65" max="65" width="2.375" style="1" customWidth="1"/>
    <col min="66" max="77" width="0.875" style="1" customWidth="1"/>
    <col min="78" max="16384" width="0.875" style="1" customWidth="1"/>
  </cols>
  <sheetData>
    <row r="1" spans="2:104" ht="15">
      <c r="B1" s="48" t="s">
        <v>144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</row>
    <row r="3" spans="2:104" ht="30" customHeight="1">
      <c r="B3" s="92" t="s">
        <v>20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</row>
    <row r="5" spans="1:105" s="2" customFormat="1" ht="15">
      <c r="A5" s="61" t="s">
        <v>22</v>
      </c>
      <c r="B5" s="62"/>
      <c r="C5" s="62"/>
      <c r="D5" s="62"/>
      <c r="E5" s="62"/>
      <c r="F5" s="62"/>
      <c r="G5" s="62"/>
      <c r="H5" s="62"/>
      <c r="I5" s="62"/>
      <c r="J5" s="63"/>
      <c r="K5" s="61" t="s">
        <v>145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3"/>
      <c r="AM5" s="61" t="s">
        <v>21</v>
      </c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3"/>
    </row>
    <row r="6" spans="1:105" s="2" customFormat="1" ht="15">
      <c r="A6" s="38" t="s">
        <v>23</v>
      </c>
      <c r="B6" s="39"/>
      <c r="C6" s="39"/>
      <c r="D6" s="39"/>
      <c r="E6" s="39"/>
      <c r="F6" s="39"/>
      <c r="G6" s="39"/>
      <c r="H6" s="39"/>
      <c r="I6" s="39"/>
      <c r="J6" s="40"/>
      <c r="K6" s="38" t="s">
        <v>24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61">
        <v>3</v>
      </c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3"/>
    </row>
    <row r="7" spans="1:105" s="2" customFormat="1" ht="46.5" customHeight="1">
      <c r="A7" s="19"/>
      <c r="B7" s="71">
        <v>1</v>
      </c>
      <c r="C7" s="71"/>
      <c r="D7" s="71"/>
      <c r="E7" s="71"/>
      <c r="F7" s="71"/>
      <c r="G7" s="71"/>
      <c r="H7" s="71"/>
      <c r="I7" s="71"/>
      <c r="J7" s="72"/>
      <c r="K7" s="73" t="s">
        <v>186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5"/>
      <c r="AM7" s="76" t="s">
        <v>306</v>
      </c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8"/>
    </row>
    <row r="8" spans="1:105" s="2" customFormat="1" ht="15">
      <c r="A8" s="19"/>
      <c r="B8" s="71">
        <v>2</v>
      </c>
      <c r="C8" s="71"/>
      <c r="D8" s="71"/>
      <c r="E8" s="71"/>
      <c r="F8" s="71"/>
      <c r="G8" s="71"/>
      <c r="H8" s="71"/>
      <c r="I8" s="71"/>
      <c r="J8" s="72"/>
      <c r="K8" s="73" t="s">
        <v>186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5"/>
      <c r="AM8" s="79" t="s">
        <v>307</v>
      </c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1"/>
    </row>
    <row r="10" spans="2:104" ht="30" customHeight="1">
      <c r="B10" s="92" t="s">
        <v>25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</row>
    <row r="12" spans="1:105" s="2" customFormat="1" ht="15">
      <c r="A12" s="61" t="s">
        <v>22</v>
      </c>
      <c r="B12" s="62"/>
      <c r="C12" s="62"/>
      <c r="D12" s="62"/>
      <c r="E12" s="62"/>
      <c r="F12" s="62"/>
      <c r="G12" s="62"/>
      <c r="H12" s="62"/>
      <c r="I12" s="62"/>
      <c r="J12" s="63"/>
      <c r="K12" s="61" t="s">
        <v>145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  <c r="AM12" s="61" t="s">
        <v>21</v>
      </c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3"/>
    </row>
    <row r="13" spans="1:105" s="2" customFormat="1" ht="15">
      <c r="A13" s="38" t="s">
        <v>23</v>
      </c>
      <c r="B13" s="39"/>
      <c r="C13" s="39"/>
      <c r="D13" s="39"/>
      <c r="E13" s="39"/>
      <c r="F13" s="39"/>
      <c r="G13" s="39"/>
      <c r="H13" s="39"/>
      <c r="I13" s="39"/>
      <c r="J13" s="40"/>
      <c r="K13" s="38" t="s">
        <v>24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/>
      <c r="AM13" s="61">
        <v>3</v>
      </c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3"/>
    </row>
    <row r="14" spans="1:105" s="2" customFormat="1" ht="33.75" customHeight="1">
      <c r="A14" s="19"/>
      <c r="B14" s="71">
        <v>1</v>
      </c>
      <c r="C14" s="71"/>
      <c r="D14" s="71"/>
      <c r="E14" s="71"/>
      <c r="F14" s="71"/>
      <c r="G14" s="71"/>
      <c r="H14" s="71"/>
      <c r="I14" s="71"/>
      <c r="J14" s="72"/>
      <c r="K14" s="73" t="s">
        <v>186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5"/>
      <c r="AM14" s="95" t="s">
        <v>188</v>
      </c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6" spans="2:104" ht="45" customHeight="1">
      <c r="B16" s="92" t="s">
        <v>26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</row>
    <row r="18" spans="1:105" s="2" customFormat="1" ht="69" customHeight="1">
      <c r="A18" s="64" t="s">
        <v>22</v>
      </c>
      <c r="B18" s="65"/>
      <c r="C18" s="65"/>
      <c r="D18" s="65"/>
      <c r="E18" s="65"/>
      <c r="F18" s="65"/>
      <c r="G18" s="65"/>
      <c r="H18" s="65"/>
      <c r="I18" s="65"/>
      <c r="J18" s="66"/>
      <c r="K18" s="64" t="s">
        <v>27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93" t="s">
        <v>146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83" t="s">
        <v>28</v>
      </c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5"/>
      <c r="CC18" s="83" t="s">
        <v>34</v>
      </c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5"/>
    </row>
    <row r="19" spans="1:105" s="2" customFormat="1" ht="15">
      <c r="A19" s="38">
        <v>1</v>
      </c>
      <c r="B19" s="39"/>
      <c r="C19" s="39"/>
      <c r="D19" s="39"/>
      <c r="E19" s="39"/>
      <c r="F19" s="39"/>
      <c r="G19" s="39"/>
      <c r="H19" s="39"/>
      <c r="I19" s="39"/>
      <c r="J19" s="40"/>
      <c r="K19" s="64">
        <v>2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70">
        <v>3</v>
      </c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38" t="s">
        <v>38</v>
      </c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40"/>
      <c r="CC19" s="38" t="s">
        <v>33</v>
      </c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2" customFormat="1" ht="119.25" customHeight="1">
      <c r="A20" s="19"/>
      <c r="B20" s="90" t="s">
        <v>23</v>
      </c>
      <c r="C20" s="90"/>
      <c r="D20" s="90"/>
      <c r="E20" s="90"/>
      <c r="F20" s="90"/>
      <c r="G20" s="90"/>
      <c r="H20" s="90"/>
      <c r="I20" s="90"/>
      <c r="J20" s="91"/>
      <c r="K20" s="87" t="s">
        <v>299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94" t="s">
        <v>325</v>
      </c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87" t="s">
        <v>189</v>
      </c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9"/>
      <c r="CC20" s="87" t="s">
        <v>194</v>
      </c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9"/>
    </row>
    <row r="21" ht="22.5" customHeight="1"/>
    <row r="22" spans="2:104" ht="45" customHeight="1">
      <c r="B22" s="92" t="s">
        <v>147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</row>
    <row r="23" ht="24.75" customHeight="1"/>
    <row r="24" spans="1:105" s="2" customFormat="1" ht="28.5" customHeight="1">
      <c r="A24" s="64" t="s">
        <v>22</v>
      </c>
      <c r="B24" s="65"/>
      <c r="C24" s="65"/>
      <c r="D24" s="65"/>
      <c r="E24" s="65"/>
      <c r="F24" s="65"/>
      <c r="G24" s="65"/>
      <c r="H24" s="65"/>
      <c r="I24" s="65"/>
      <c r="J24" s="66"/>
      <c r="K24" s="70" t="s">
        <v>29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83" t="s">
        <v>30</v>
      </c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5"/>
      <c r="BV24" s="83" t="s">
        <v>31</v>
      </c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83" t="s">
        <v>32</v>
      </c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5"/>
    </row>
    <row r="25" spans="1:105" s="2" customFormat="1" ht="16.5" customHeight="1">
      <c r="A25" s="38">
        <v>1</v>
      </c>
      <c r="B25" s="39"/>
      <c r="C25" s="39"/>
      <c r="D25" s="39"/>
      <c r="E25" s="39"/>
      <c r="F25" s="39"/>
      <c r="G25" s="39"/>
      <c r="H25" s="39"/>
      <c r="I25" s="39"/>
      <c r="J25" s="40"/>
      <c r="K25" s="86">
        <v>2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38">
        <v>3</v>
      </c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0"/>
      <c r="BV25" s="38">
        <v>4</v>
      </c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40"/>
      <c r="CL25" s="38" t="s">
        <v>33</v>
      </c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</row>
    <row r="26" spans="1:105" s="2" customFormat="1" ht="39.75" customHeight="1">
      <c r="A26" s="19"/>
      <c r="B26" s="71" t="s">
        <v>23</v>
      </c>
      <c r="C26" s="71"/>
      <c r="D26" s="71"/>
      <c r="E26" s="71"/>
      <c r="F26" s="71"/>
      <c r="G26" s="71"/>
      <c r="H26" s="71"/>
      <c r="I26" s="71"/>
      <c r="J26" s="72"/>
      <c r="K26" s="82" t="s">
        <v>190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33" t="s">
        <v>326</v>
      </c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5"/>
      <c r="BV26" s="33" t="s">
        <v>327</v>
      </c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5"/>
      <c r="CL26" s="67" t="s">
        <v>193</v>
      </c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9"/>
    </row>
    <row r="27" spans="1:105" s="2" customFormat="1" ht="45" customHeight="1">
      <c r="A27" s="19"/>
      <c r="B27" s="71" t="s">
        <v>24</v>
      </c>
      <c r="C27" s="71"/>
      <c r="D27" s="71"/>
      <c r="E27" s="71"/>
      <c r="F27" s="71"/>
      <c r="G27" s="71"/>
      <c r="H27" s="71"/>
      <c r="I27" s="71"/>
      <c r="J27" s="72"/>
      <c r="K27" s="82" t="s">
        <v>191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67" t="s">
        <v>321</v>
      </c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9"/>
      <c r="BV27" s="33" t="s">
        <v>322</v>
      </c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5"/>
      <c r="CL27" s="33" t="s">
        <v>192</v>
      </c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</sheetData>
  <sheetProtection/>
  <mergeCells count="61">
    <mergeCell ref="A19:J19"/>
    <mergeCell ref="BD19:CB19"/>
    <mergeCell ref="B1:CZ1"/>
    <mergeCell ref="B3:CZ3"/>
    <mergeCell ref="A5:J5"/>
    <mergeCell ref="A6:J6"/>
    <mergeCell ref="K14:AL14"/>
    <mergeCell ref="AM14:DA14"/>
    <mergeCell ref="K12:AL12"/>
    <mergeCell ref="B14:J14"/>
    <mergeCell ref="B16:CZ16"/>
    <mergeCell ref="AM12:DA12"/>
    <mergeCell ref="K13:AL13"/>
    <mergeCell ref="AM13:DA13"/>
    <mergeCell ref="A18:J18"/>
    <mergeCell ref="AR18:BC18"/>
    <mergeCell ref="B7:J7"/>
    <mergeCell ref="B8:J8"/>
    <mergeCell ref="AR20:BC20"/>
    <mergeCell ref="CC18:DA18"/>
    <mergeCell ref="BD18:CB18"/>
    <mergeCell ref="K18:AQ18"/>
    <mergeCell ref="B10:CZ10"/>
    <mergeCell ref="A12:J12"/>
    <mergeCell ref="A13:J13"/>
    <mergeCell ref="BF24:BU24"/>
    <mergeCell ref="BV24:CK24"/>
    <mergeCell ref="BD20:CB20"/>
    <mergeCell ref="CC20:DA20"/>
    <mergeCell ref="B20:J20"/>
    <mergeCell ref="K20:AQ20"/>
    <mergeCell ref="B22:CZ22"/>
    <mergeCell ref="CL25:DA25"/>
    <mergeCell ref="B27:J27"/>
    <mergeCell ref="BF27:BU27"/>
    <mergeCell ref="BV27:CK27"/>
    <mergeCell ref="K27:BE27"/>
    <mergeCell ref="A25:J25"/>
    <mergeCell ref="BF25:BU25"/>
    <mergeCell ref="BV25:CK25"/>
    <mergeCell ref="K25:BE25"/>
    <mergeCell ref="K5:AL5"/>
    <mergeCell ref="K6:AL6"/>
    <mergeCell ref="K7:AL7"/>
    <mergeCell ref="K8:AL8"/>
    <mergeCell ref="AM5:DA5"/>
    <mergeCell ref="CC19:DA19"/>
    <mergeCell ref="AM7:DA7"/>
    <mergeCell ref="AM8:DA8"/>
    <mergeCell ref="K19:AQ19"/>
    <mergeCell ref="AR19:BC19"/>
    <mergeCell ref="AM6:DA6"/>
    <mergeCell ref="A24:J24"/>
    <mergeCell ref="CL26:DA26"/>
    <mergeCell ref="K24:BE24"/>
    <mergeCell ref="CL27:DA27"/>
    <mergeCell ref="B26:J26"/>
    <mergeCell ref="BF26:BU26"/>
    <mergeCell ref="BV26:CK26"/>
    <mergeCell ref="K26:BE26"/>
    <mergeCell ref="CL24:DA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78"/>
  <sheetViews>
    <sheetView view="pageBreakPreview" zoomScaleSheetLayoutView="100" zoomScalePageLayoutView="0" workbookViewId="0" topLeftCell="A25">
      <selection activeCell="J62" sqref="J62:BE62"/>
    </sheetView>
  </sheetViews>
  <sheetFormatPr defaultColWidth="0.875" defaultRowHeight="12.75"/>
  <cols>
    <col min="1" max="55" width="0.875" style="28" customWidth="1"/>
    <col min="56" max="56" width="15.00390625" style="28" customWidth="1"/>
    <col min="57" max="57" width="3.75390625" style="28" customWidth="1"/>
    <col min="58" max="89" width="0.875" style="29" customWidth="1"/>
    <col min="90" max="16384" width="0.875" style="28" customWidth="1"/>
  </cols>
  <sheetData>
    <row r="1" spans="2:104" ht="15">
      <c r="B1" s="108" t="s">
        <v>203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</row>
    <row r="2" ht="15"/>
    <row r="3" ht="15">
      <c r="B3" s="28" t="s">
        <v>204</v>
      </c>
    </row>
    <row r="4" ht="15"/>
    <row r="5" spans="1:105" s="30" customFormat="1" ht="41.25" customHeight="1">
      <c r="A5" s="109" t="s">
        <v>54</v>
      </c>
      <c r="B5" s="110"/>
      <c r="C5" s="110"/>
      <c r="D5" s="110"/>
      <c r="E5" s="110"/>
      <c r="F5" s="110"/>
      <c r="G5" s="110"/>
      <c r="H5" s="110"/>
      <c r="I5" s="111"/>
      <c r="J5" s="112" t="s">
        <v>35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3" t="s">
        <v>205</v>
      </c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5"/>
      <c r="BV5" s="113" t="s">
        <v>206</v>
      </c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5"/>
      <c r="CL5" s="109" t="s">
        <v>207</v>
      </c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7"/>
    </row>
    <row r="6" spans="1:105" s="30" customFormat="1" ht="12.75">
      <c r="A6" s="118" t="s">
        <v>23</v>
      </c>
      <c r="B6" s="119"/>
      <c r="C6" s="119"/>
      <c r="D6" s="119"/>
      <c r="E6" s="119"/>
      <c r="F6" s="119"/>
      <c r="G6" s="119"/>
      <c r="H6" s="119"/>
      <c r="I6" s="120"/>
      <c r="J6" s="121">
        <v>2</v>
      </c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2">
        <v>3</v>
      </c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4"/>
      <c r="BV6" s="122">
        <v>4</v>
      </c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4"/>
      <c r="CL6" s="118" t="s">
        <v>33</v>
      </c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20"/>
    </row>
    <row r="7" spans="1:105" s="32" customFormat="1" ht="18" customHeight="1">
      <c r="A7" s="125" t="s">
        <v>23</v>
      </c>
      <c r="B7" s="126"/>
      <c r="C7" s="126"/>
      <c r="D7" s="126"/>
      <c r="E7" s="126"/>
      <c r="F7" s="126"/>
      <c r="G7" s="126"/>
      <c r="H7" s="126"/>
      <c r="I7" s="127"/>
      <c r="J7" s="31"/>
      <c r="K7" s="99" t="s">
        <v>208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100"/>
      <c r="BF7" s="101">
        <v>6426108.15</v>
      </c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3"/>
      <c r="BV7" s="101">
        <v>6181308.3</v>
      </c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3"/>
      <c r="CL7" s="104">
        <f aca="true" t="shared" si="0" ref="CL7:CL14">BV7/BF7*100-100</f>
        <v>-3.8094573618404013</v>
      </c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</row>
    <row r="8" spans="1:105" s="32" customFormat="1" ht="18" customHeight="1">
      <c r="A8" s="125" t="s">
        <v>209</v>
      </c>
      <c r="B8" s="126"/>
      <c r="C8" s="126"/>
      <c r="D8" s="126"/>
      <c r="E8" s="126"/>
      <c r="F8" s="126"/>
      <c r="G8" s="126"/>
      <c r="H8" s="126"/>
      <c r="I8" s="127"/>
      <c r="J8" s="31"/>
      <c r="K8" s="99" t="s">
        <v>210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100"/>
      <c r="BF8" s="101">
        <v>2656705.3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3"/>
      <c r="BV8" s="101">
        <v>2656705.3</v>
      </c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3"/>
      <c r="CL8" s="104">
        <f t="shared" si="0"/>
        <v>0</v>
      </c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</row>
    <row r="9" spans="1:105" s="32" customFormat="1" ht="18" customHeight="1">
      <c r="A9" s="125" t="s">
        <v>211</v>
      </c>
      <c r="B9" s="126"/>
      <c r="C9" s="126"/>
      <c r="D9" s="126"/>
      <c r="E9" s="126"/>
      <c r="F9" s="126"/>
      <c r="G9" s="126"/>
      <c r="H9" s="126"/>
      <c r="I9" s="127"/>
      <c r="J9" s="31"/>
      <c r="K9" s="99" t="s">
        <v>212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0"/>
      <c r="BF9" s="101">
        <v>1693650.1</v>
      </c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3"/>
      <c r="BV9" s="101">
        <v>1660441.3</v>
      </c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3"/>
      <c r="CL9" s="104">
        <f t="shared" si="0"/>
        <v>-1.9607828086804915</v>
      </c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6"/>
    </row>
    <row r="10" spans="1:105" s="32" customFormat="1" ht="27" customHeight="1">
      <c r="A10" s="125" t="s">
        <v>213</v>
      </c>
      <c r="B10" s="126"/>
      <c r="C10" s="126"/>
      <c r="D10" s="126"/>
      <c r="E10" s="126"/>
      <c r="F10" s="126"/>
      <c r="G10" s="126"/>
      <c r="H10" s="126"/>
      <c r="I10" s="127"/>
      <c r="J10" s="31"/>
      <c r="K10" s="99" t="s">
        <v>214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1">
        <v>1570751.54</v>
      </c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3"/>
      <c r="BV10" s="101">
        <v>1570751.54</v>
      </c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3"/>
      <c r="CL10" s="104">
        <f t="shared" si="0"/>
        <v>0</v>
      </c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6"/>
    </row>
    <row r="11" spans="1:105" s="32" customFormat="1" ht="18" customHeight="1">
      <c r="A11" s="125" t="s">
        <v>215</v>
      </c>
      <c r="B11" s="126"/>
      <c r="C11" s="126"/>
      <c r="D11" s="126"/>
      <c r="E11" s="126"/>
      <c r="F11" s="126"/>
      <c r="G11" s="126"/>
      <c r="H11" s="126"/>
      <c r="I11" s="127"/>
      <c r="J11" s="31"/>
      <c r="K11" s="99" t="s">
        <v>212</v>
      </c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100"/>
      <c r="BF11" s="101">
        <v>111556.39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3"/>
      <c r="BV11" s="101">
        <v>42905.23</v>
      </c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3"/>
      <c r="CL11" s="104">
        <f t="shared" si="0"/>
        <v>-61.539424142355266</v>
      </c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</row>
    <row r="12" spans="1:105" s="32" customFormat="1" ht="18" customHeight="1">
      <c r="A12" s="125" t="s">
        <v>24</v>
      </c>
      <c r="B12" s="126"/>
      <c r="C12" s="126"/>
      <c r="D12" s="126"/>
      <c r="E12" s="126"/>
      <c r="F12" s="126"/>
      <c r="G12" s="126"/>
      <c r="H12" s="126"/>
      <c r="I12" s="127"/>
      <c r="J12" s="31"/>
      <c r="K12" s="99" t="s">
        <v>216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100"/>
      <c r="BF12" s="101">
        <v>15877672.44</v>
      </c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3"/>
      <c r="BV12" s="101">
        <v>454109.09</v>
      </c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3"/>
      <c r="CL12" s="104">
        <f t="shared" si="0"/>
        <v>-97.1399517673889</v>
      </c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</row>
    <row r="13" spans="1:105" s="32" customFormat="1" ht="27" customHeight="1">
      <c r="A13" s="125" t="s">
        <v>217</v>
      </c>
      <c r="B13" s="126"/>
      <c r="C13" s="126"/>
      <c r="D13" s="126"/>
      <c r="E13" s="126"/>
      <c r="F13" s="126"/>
      <c r="G13" s="126"/>
      <c r="H13" s="126"/>
      <c r="I13" s="127"/>
      <c r="J13" s="31"/>
      <c r="K13" s="99" t="s">
        <v>218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01">
        <f>SUM(BF14:BU16)</f>
        <v>136462.76</v>
      </c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3"/>
      <c r="BV13" s="101">
        <f>SUM(BV14:CK16)</f>
        <v>112906.21</v>
      </c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3"/>
      <c r="CL13" s="104">
        <f t="shared" si="0"/>
        <v>-17.262255284885057</v>
      </c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6"/>
    </row>
    <row r="14" spans="1:105" s="32" customFormat="1" ht="18" customHeight="1">
      <c r="A14" s="125" t="s">
        <v>219</v>
      </c>
      <c r="B14" s="126"/>
      <c r="C14" s="126"/>
      <c r="D14" s="126"/>
      <c r="E14" s="126"/>
      <c r="F14" s="126"/>
      <c r="G14" s="126"/>
      <c r="H14" s="126"/>
      <c r="I14" s="127"/>
      <c r="J14" s="31"/>
      <c r="K14" s="99" t="s">
        <v>220</v>
      </c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100"/>
      <c r="BF14" s="101">
        <v>136462.76</v>
      </c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3"/>
      <c r="BV14" s="101">
        <v>112906.21</v>
      </c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3"/>
      <c r="CL14" s="104">
        <f t="shared" si="0"/>
        <v>-17.262255284885057</v>
      </c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6"/>
    </row>
    <row r="15" spans="1:105" s="32" customFormat="1" ht="27" customHeight="1">
      <c r="A15" s="125" t="s">
        <v>221</v>
      </c>
      <c r="B15" s="126"/>
      <c r="C15" s="126"/>
      <c r="D15" s="126"/>
      <c r="E15" s="126"/>
      <c r="F15" s="126"/>
      <c r="G15" s="126"/>
      <c r="H15" s="126"/>
      <c r="I15" s="127"/>
      <c r="J15" s="31"/>
      <c r="K15" s="99" t="s">
        <v>222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100"/>
      <c r="BF15" s="101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3"/>
      <c r="BV15" s="101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3"/>
      <c r="CL15" s="104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6"/>
    </row>
    <row r="16" spans="1:105" s="32" customFormat="1" ht="18" customHeight="1">
      <c r="A16" s="125" t="s">
        <v>223</v>
      </c>
      <c r="B16" s="126"/>
      <c r="C16" s="126"/>
      <c r="D16" s="126"/>
      <c r="E16" s="126"/>
      <c r="F16" s="126"/>
      <c r="G16" s="126"/>
      <c r="H16" s="126"/>
      <c r="I16" s="127"/>
      <c r="J16" s="31"/>
      <c r="K16" s="99" t="s">
        <v>224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100"/>
      <c r="BF16" s="101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3"/>
      <c r="BV16" s="101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3"/>
      <c r="CL16" s="104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6"/>
    </row>
    <row r="17" spans="1:105" s="32" customFormat="1" ht="18" customHeight="1">
      <c r="A17" s="125" t="s">
        <v>225</v>
      </c>
      <c r="B17" s="126"/>
      <c r="C17" s="126"/>
      <c r="D17" s="126"/>
      <c r="E17" s="126"/>
      <c r="F17" s="126"/>
      <c r="G17" s="126"/>
      <c r="H17" s="126"/>
      <c r="I17" s="127"/>
      <c r="J17" s="31"/>
      <c r="K17" s="99" t="s">
        <v>226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100"/>
      <c r="BF17" s="101">
        <f>BF18+BF25+BF27</f>
        <v>15669722.34</v>
      </c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3"/>
      <c r="BV17" s="101">
        <f>BV18+BV25+BV27</f>
        <v>339771.88</v>
      </c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3"/>
      <c r="CL17" s="104">
        <f>BV17/BF17*100-100</f>
        <v>-97.83166623742486</v>
      </c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6"/>
    </row>
    <row r="18" spans="1:105" s="32" customFormat="1" ht="18" customHeight="1">
      <c r="A18" s="125" t="s">
        <v>227</v>
      </c>
      <c r="B18" s="126"/>
      <c r="C18" s="126"/>
      <c r="D18" s="126"/>
      <c r="E18" s="126"/>
      <c r="F18" s="126"/>
      <c r="G18" s="126"/>
      <c r="H18" s="126"/>
      <c r="I18" s="127"/>
      <c r="J18" s="128" t="s">
        <v>228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100"/>
      <c r="BF18" s="101">
        <f>SUM(BF19:BU24)</f>
        <v>379151.33999999997</v>
      </c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3"/>
      <c r="BV18" s="101">
        <f>SUM(BV19:CK24)</f>
        <v>339771.88</v>
      </c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3"/>
      <c r="CL18" s="104">
        <f>BV18/BF18*100-100</f>
        <v>-10.386211479563798</v>
      </c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</row>
    <row r="19" spans="1:105" s="32" customFormat="1" ht="18" customHeight="1">
      <c r="A19" s="125"/>
      <c r="B19" s="126"/>
      <c r="C19" s="126"/>
      <c r="D19" s="126"/>
      <c r="E19" s="126"/>
      <c r="F19" s="126"/>
      <c r="G19" s="126"/>
      <c r="H19" s="126"/>
      <c r="I19" s="127"/>
      <c r="J19" s="128" t="s">
        <v>229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100"/>
      <c r="BF19" s="101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3"/>
      <c r="BV19" s="101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3"/>
      <c r="CL19" s="104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6"/>
    </row>
    <row r="20" spans="1:105" s="32" customFormat="1" ht="25.5" customHeight="1">
      <c r="A20" s="125"/>
      <c r="B20" s="126"/>
      <c r="C20" s="126"/>
      <c r="D20" s="126"/>
      <c r="E20" s="126"/>
      <c r="F20" s="126"/>
      <c r="G20" s="126"/>
      <c r="H20" s="126"/>
      <c r="I20" s="127"/>
      <c r="J20" s="128" t="s">
        <v>230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100"/>
      <c r="BF20" s="101">
        <v>246547.04</v>
      </c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  <c r="BV20" s="101">
        <v>207167.58</v>
      </c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3"/>
      <c r="CL20" s="104">
        <f>BV20/BF20*100-100</f>
        <v>-15.972392124440034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6"/>
    </row>
    <row r="21" spans="1:105" s="32" customFormat="1" ht="24" customHeight="1">
      <c r="A21" s="125"/>
      <c r="B21" s="126"/>
      <c r="C21" s="126"/>
      <c r="D21" s="126"/>
      <c r="E21" s="126"/>
      <c r="F21" s="126"/>
      <c r="G21" s="126"/>
      <c r="H21" s="126"/>
      <c r="I21" s="127"/>
      <c r="J21" s="128" t="s">
        <v>231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100"/>
      <c r="BF21" s="101">
        <v>132604.3</v>
      </c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3"/>
      <c r="BV21" s="101">
        <v>132604.3</v>
      </c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  <c r="CL21" s="104">
        <f>BV21/BF21*100-100</f>
        <v>0</v>
      </c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6"/>
    </row>
    <row r="22" spans="1:105" s="32" customFormat="1" ht="18" customHeight="1">
      <c r="A22" s="125"/>
      <c r="B22" s="126"/>
      <c r="C22" s="126"/>
      <c r="D22" s="126"/>
      <c r="E22" s="126"/>
      <c r="F22" s="126"/>
      <c r="G22" s="126"/>
      <c r="H22" s="126"/>
      <c r="I22" s="127"/>
      <c r="J22" s="128" t="s">
        <v>232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100"/>
      <c r="BF22" s="101">
        <v>0</v>
      </c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3"/>
      <c r="BV22" s="101">
        <v>0</v>
      </c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4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6"/>
    </row>
    <row r="23" spans="1:105" s="32" customFormat="1" ht="18" customHeight="1">
      <c r="A23" s="125"/>
      <c r="B23" s="126"/>
      <c r="C23" s="126"/>
      <c r="D23" s="126"/>
      <c r="E23" s="126"/>
      <c r="F23" s="126"/>
      <c r="G23" s="126"/>
      <c r="H23" s="126"/>
      <c r="I23" s="127"/>
      <c r="J23" s="128" t="s">
        <v>233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100"/>
      <c r="BF23" s="101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3"/>
      <c r="BV23" s="101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3"/>
      <c r="CL23" s="104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6"/>
    </row>
    <row r="24" spans="1:105" s="32" customFormat="1" ht="24" customHeight="1">
      <c r="A24" s="125"/>
      <c r="B24" s="126"/>
      <c r="C24" s="126"/>
      <c r="D24" s="126"/>
      <c r="E24" s="126"/>
      <c r="F24" s="126"/>
      <c r="G24" s="126"/>
      <c r="H24" s="126"/>
      <c r="I24" s="127"/>
      <c r="J24" s="128" t="s">
        <v>234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100"/>
      <c r="BF24" s="101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3"/>
      <c r="BV24" s="101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104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6"/>
    </row>
    <row r="25" spans="1:105" s="32" customFormat="1" ht="24" customHeight="1">
      <c r="A25" s="125" t="s">
        <v>235</v>
      </c>
      <c r="B25" s="126"/>
      <c r="C25" s="126"/>
      <c r="D25" s="126"/>
      <c r="E25" s="126"/>
      <c r="F25" s="126"/>
      <c r="G25" s="126"/>
      <c r="H25" s="126"/>
      <c r="I25" s="127"/>
      <c r="J25" s="128" t="s">
        <v>236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100"/>
      <c r="BF25" s="101">
        <f>SUM(BF26:BU26)</f>
        <v>14583573</v>
      </c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3"/>
      <c r="BV25" s="101">
        <f>SUM(BV26:CK26)</f>
        <v>0</v>
      </c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3"/>
      <c r="CL25" s="104">
        <f>BV25/BF25*100-100</f>
        <v>-100</v>
      </c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6"/>
    </row>
    <row r="26" spans="1:105" s="32" customFormat="1" ht="25.5" customHeight="1">
      <c r="A26" s="125"/>
      <c r="B26" s="126"/>
      <c r="C26" s="126"/>
      <c r="D26" s="126"/>
      <c r="E26" s="126"/>
      <c r="F26" s="126"/>
      <c r="G26" s="126"/>
      <c r="H26" s="126"/>
      <c r="I26" s="127"/>
      <c r="J26" s="128" t="s">
        <v>230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100"/>
      <c r="BF26" s="101">
        <v>14583573</v>
      </c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3"/>
      <c r="BV26" s="101">
        <v>0</v>
      </c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3"/>
      <c r="CL26" s="104">
        <f>BV26/BF26*100-100</f>
        <v>-100</v>
      </c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6"/>
    </row>
    <row r="27" spans="1:105" s="32" customFormat="1" ht="17.25" customHeight="1">
      <c r="A27" s="125" t="s">
        <v>237</v>
      </c>
      <c r="B27" s="126"/>
      <c r="C27" s="126"/>
      <c r="D27" s="126"/>
      <c r="E27" s="126"/>
      <c r="F27" s="126"/>
      <c r="G27" s="126"/>
      <c r="H27" s="126"/>
      <c r="I27" s="127"/>
      <c r="J27" s="128" t="s">
        <v>238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100"/>
      <c r="BF27" s="101">
        <f>SUM(BF28:BU28)</f>
        <v>706998</v>
      </c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3"/>
      <c r="BV27" s="101">
        <f>SUM(BV28:CK28)</f>
        <v>0</v>
      </c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3"/>
      <c r="CL27" s="104">
        <f>BV27/BF27*100-100</f>
        <v>-100</v>
      </c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6"/>
    </row>
    <row r="28" spans="1:105" s="32" customFormat="1" ht="25.5" customHeight="1">
      <c r="A28" s="125"/>
      <c r="B28" s="126"/>
      <c r="C28" s="126"/>
      <c r="D28" s="126"/>
      <c r="E28" s="126"/>
      <c r="F28" s="126"/>
      <c r="G28" s="126"/>
      <c r="H28" s="126"/>
      <c r="I28" s="127"/>
      <c r="J28" s="128" t="s">
        <v>232</v>
      </c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100"/>
      <c r="BF28" s="101">
        <v>706998</v>
      </c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3"/>
      <c r="BV28" s="101">
        <v>0</v>
      </c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3"/>
      <c r="CL28" s="104">
        <f>BV28/BF28*100-100</f>
        <v>-100</v>
      </c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6"/>
    </row>
    <row r="29" spans="1:105" s="32" customFormat="1" ht="18" customHeight="1">
      <c r="A29" s="125" t="s">
        <v>239</v>
      </c>
      <c r="B29" s="126"/>
      <c r="C29" s="126"/>
      <c r="D29" s="126"/>
      <c r="E29" s="126"/>
      <c r="F29" s="126"/>
      <c r="G29" s="126"/>
      <c r="H29" s="126"/>
      <c r="I29" s="127"/>
      <c r="J29" s="31"/>
      <c r="K29" s="99" t="s">
        <v>240</v>
      </c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100"/>
      <c r="BF29" s="101">
        <f>BF30+BF34+BF40</f>
        <v>71487.34</v>
      </c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3"/>
      <c r="BV29" s="101">
        <f>BV30+BV34+BV40</f>
        <v>1431</v>
      </c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3"/>
      <c r="CL29" s="104">
        <f>BV29/BF29*100-100</f>
        <v>-97.99824696232928</v>
      </c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6"/>
    </row>
    <row r="30" spans="1:105" s="32" customFormat="1" ht="18" customHeight="1">
      <c r="A30" s="125" t="s">
        <v>241</v>
      </c>
      <c r="B30" s="126"/>
      <c r="C30" s="126"/>
      <c r="D30" s="126"/>
      <c r="E30" s="126"/>
      <c r="F30" s="126"/>
      <c r="G30" s="126"/>
      <c r="H30" s="126"/>
      <c r="I30" s="127"/>
      <c r="J30" s="128" t="s">
        <v>228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100"/>
      <c r="BF30" s="101">
        <f>SUM(BF31:BU33)</f>
        <v>0</v>
      </c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3"/>
      <c r="BV30" s="101">
        <f>SUM(BV31:CK33)</f>
        <v>0</v>
      </c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3"/>
      <c r="CL30" s="104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6"/>
    </row>
    <row r="31" spans="1:105" s="32" customFormat="1" ht="54.75" customHeight="1">
      <c r="A31" s="125"/>
      <c r="B31" s="126"/>
      <c r="C31" s="126"/>
      <c r="D31" s="126"/>
      <c r="E31" s="126"/>
      <c r="F31" s="126"/>
      <c r="G31" s="126"/>
      <c r="H31" s="126"/>
      <c r="I31" s="127"/>
      <c r="J31" s="128" t="s">
        <v>242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100"/>
      <c r="BF31" s="101">
        <v>0</v>
      </c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3"/>
      <c r="BV31" s="101">
        <v>0</v>
      </c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3"/>
      <c r="CL31" s="104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6"/>
    </row>
    <row r="32" spans="1:105" s="32" customFormat="1" ht="20.25" customHeight="1">
      <c r="A32" s="125"/>
      <c r="B32" s="126"/>
      <c r="C32" s="126"/>
      <c r="D32" s="126"/>
      <c r="E32" s="126"/>
      <c r="F32" s="126"/>
      <c r="G32" s="126"/>
      <c r="H32" s="126"/>
      <c r="I32" s="127"/>
      <c r="J32" s="128" t="s">
        <v>243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100"/>
      <c r="BF32" s="101">
        <v>0</v>
      </c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3"/>
      <c r="BV32" s="101">
        <v>0</v>
      </c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3"/>
      <c r="CL32" s="104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6"/>
    </row>
    <row r="33" spans="1:105" s="32" customFormat="1" ht="19.5" customHeight="1">
      <c r="A33" s="125"/>
      <c r="B33" s="126"/>
      <c r="C33" s="126"/>
      <c r="D33" s="126"/>
      <c r="E33" s="126"/>
      <c r="F33" s="126"/>
      <c r="G33" s="126"/>
      <c r="H33" s="126"/>
      <c r="I33" s="129"/>
      <c r="J33" s="130" t="s">
        <v>244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2"/>
      <c r="BF33" s="133">
        <v>0</v>
      </c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34"/>
      <c r="BV33" s="133">
        <v>0</v>
      </c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34"/>
      <c r="CL33" s="104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6"/>
    </row>
    <row r="34" spans="1:105" s="32" customFormat="1" ht="24" customHeight="1">
      <c r="A34" s="125" t="s">
        <v>245</v>
      </c>
      <c r="B34" s="126"/>
      <c r="C34" s="126"/>
      <c r="D34" s="126"/>
      <c r="E34" s="126"/>
      <c r="F34" s="126"/>
      <c r="G34" s="126"/>
      <c r="H34" s="126"/>
      <c r="I34" s="127"/>
      <c r="J34" s="128" t="s">
        <v>236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100"/>
      <c r="BF34" s="101">
        <f>SUM(BF35:BU39)</f>
        <v>71487.34</v>
      </c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3"/>
      <c r="BV34" s="101">
        <f>SUM(BV35:CK39)</f>
        <v>1431</v>
      </c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3"/>
      <c r="CL34" s="104">
        <f>BV34/BF34*100-100</f>
        <v>-97.99824696232928</v>
      </c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6"/>
    </row>
    <row r="35" spans="1:105" s="32" customFormat="1" ht="26.25" customHeight="1">
      <c r="A35" s="125"/>
      <c r="B35" s="126"/>
      <c r="C35" s="126"/>
      <c r="D35" s="126"/>
      <c r="E35" s="126"/>
      <c r="F35" s="126"/>
      <c r="G35" s="126"/>
      <c r="H35" s="126"/>
      <c r="I35" s="127"/>
      <c r="J35" s="128" t="s">
        <v>246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100"/>
      <c r="BF35" s="101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3"/>
      <c r="BV35" s="101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3"/>
      <c r="CL35" s="104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6"/>
    </row>
    <row r="36" spans="1:105" s="32" customFormat="1" ht="54.75" customHeight="1">
      <c r="A36" s="125"/>
      <c r="B36" s="126"/>
      <c r="C36" s="126"/>
      <c r="D36" s="126"/>
      <c r="E36" s="126"/>
      <c r="F36" s="126"/>
      <c r="G36" s="126"/>
      <c r="H36" s="126"/>
      <c r="I36" s="127"/>
      <c r="J36" s="128" t="s">
        <v>242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100"/>
      <c r="BF36" s="101">
        <v>70056.34</v>
      </c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3"/>
      <c r="BV36" s="101">
        <v>0</v>
      </c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3"/>
      <c r="CL36" s="104">
        <f>BV36/BF36*100-100</f>
        <v>-100</v>
      </c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6"/>
    </row>
    <row r="37" spans="1:105" s="32" customFormat="1" ht="20.25" customHeight="1">
      <c r="A37" s="125"/>
      <c r="B37" s="126"/>
      <c r="C37" s="126"/>
      <c r="D37" s="126"/>
      <c r="E37" s="126"/>
      <c r="F37" s="126"/>
      <c r="G37" s="126"/>
      <c r="H37" s="126"/>
      <c r="I37" s="127"/>
      <c r="J37" s="128" t="s">
        <v>243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100"/>
      <c r="BF37" s="101">
        <v>0</v>
      </c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3"/>
      <c r="BV37" s="101">
        <v>0</v>
      </c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3"/>
      <c r="CL37" s="104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6"/>
    </row>
    <row r="38" spans="1:105" s="32" customFormat="1" ht="19.5" customHeight="1">
      <c r="A38" s="125"/>
      <c r="B38" s="126"/>
      <c r="C38" s="126"/>
      <c r="D38" s="126"/>
      <c r="E38" s="126"/>
      <c r="F38" s="126"/>
      <c r="G38" s="126"/>
      <c r="H38" s="126"/>
      <c r="I38" s="129"/>
      <c r="J38" s="130" t="s">
        <v>244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2"/>
      <c r="BF38" s="133">
        <v>1431</v>
      </c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34"/>
      <c r="BV38" s="133">
        <v>1431</v>
      </c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34"/>
      <c r="CL38" s="104">
        <f>BV38/BF38*100-100</f>
        <v>0</v>
      </c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6"/>
    </row>
    <row r="39" spans="1:105" s="32" customFormat="1" ht="19.5" customHeight="1">
      <c r="A39" s="125"/>
      <c r="B39" s="126"/>
      <c r="C39" s="126"/>
      <c r="D39" s="126"/>
      <c r="E39" s="126"/>
      <c r="F39" s="126"/>
      <c r="G39" s="126"/>
      <c r="H39" s="126"/>
      <c r="I39" s="129"/>
      <c r="J39" s="130" t="s">
        <v>247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2"/>
      <c r="BF39" s="133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34"/>
      <c r="BV39" s="133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34"/>
      <c r="CL39" s="104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6"/>
    </row>
    <row r="40" spans="1:105" s="32" customFormat="1" ht="18.75" customHeight="1">
      <c r="A40" s="125" t="s">
        <v>248</v>
      </c>
      <c r="B40" s="126"/>
      <c r="C40" s="126"/>
      <c r="D40" s="126"/>
      <c r="E40" s="126"/>
      <c r="F40" s="126"/>
      <c r="G40" s="126"/>
      <c r="H40" s="126"/>
      <c r="I40" s="127"/>
      <c r="J40" s="128" t="s">
        <v>238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100"/>
      <c r="BF40" s="101">
        <f>SUM(BF41)</f>
        <v>0</v>
      </c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3"/>
      <c r="BV40" s="101">
        <f>SUM(BV41)</f>
        <v>0</v>
      </c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3"/>
      <c r="CL40" s="104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6"/>
    </row>
    <row r="41" spans="1:105" s="32" customFormat="1" ht="26.25" customHeight="1">
      <c r="A41" s="125"/>
      <c r="B41" s="126"/>
      <c r="C41" s="126"/>
      <c r="D41" s="126"/>
      <c r="E41" s="126"/>
      <c r="F41" s="126"/>
      <c r="G41" s="126"/>
      <c r="H41" s="126"/>
      <c r="I41" s="127"/>
      <c r="J41" s="128" t="s">
        <v>243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100"/>
      <c r="BF41" s="101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3"/>
      <c r="BV41" s="101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3"/>
      <c r="CL41" s="104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6"/>
    </row>
    <row r="42" spans="1:105" s="32" customFormat="1" ht="27" customHeight="1">
      <c r="A42" s="125" t="s">
        <v>249</v>
      </c>
      <c r="B42" s="126"/>
      <c r="C42" s="126"/>
      <c r="D42" s="126"/>
      <c r="E42" s="126"/>
      <c r="F42" s="126"/>
      <c r="G42" s="126"/>
      <c r="H42" s="126"/>
      <c r="I42" s="127"/>
      <c r="J42" s="31"/>
      <c r="K42" s="99" t="s">
        <v>250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100"/>
      <c r="BF42" s="101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3"/>
      <c r="BV42" s="101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3"/>
      <c r="CL42" s="104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6"/>
    </row>
    <row r="43" spans="1:105" s="32" customFormat="1" ht="18" customHeight="1">
      <c r="A43" s="125" t="s">
        <v>37</v>
      </c>
      <c r="B43" s="126"/>
      <c r="C43" s="126"/>
      <c r="D43" s="126"/>
      <c r="E43" s="126"/>
      <c r="F43" s="126"/>
      <c r="G43" s="126"/>
      <c r="H43" s="126"/>
      <c r="I43" s="127"/>
      <c r="J43" s="31"/>
      <c r="K43" s="99" t="s">
        <v>251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100"/>
      <c r="BF43" s="101">
        <v>24184472.59</v>
      </c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3"/>
      <c r="BV43" s="101">
        <v>12347781.92</v>
      </c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3"/>
      <c r="CL43" s="104">
        <f>BV43/BF43*100-100</f>
        <v>-48.94334836515862</v>
      </c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6"/>
    </row>
    <row r="44" spans="1:105" s="32" customFormat="1" ht="18" customHeight="1">
      <c r="A44" s="125" t="s">
        <v>252</v>
      </c>
      <c r="B44" s="126"/>
      <c r="C44" s="126"/>
      <c r="D44" s="126"/>
      <c r="E44" s="126"/>
      <c r="F44" s="126"/>
      <c r="G44" s="126"/>
      <c r="H44" s="126"/>
      <c r="I44" s="127"/>
      <c r="J44" s="31"/>
      <c r="K44" s="99" t="s">
        <v>253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100"/>
      <c r="BF44" s="101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3"/>
      <c r="BV44" s="101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3"/>
      <c r="CL44" s="104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6"/>
    </row>
    <row r="45" spans="1:105" s="32" customFormat="1" ht="18" customHeight="1">
      <c r="A45" s="125" t="s">
        <v>254</v>
      </c>
      <c r="B45" s="126"/>
      <c r="C45" s="126"/>
      <c r="D45" s="126"/>
      <c r="E45" s="126"/>
      <c r="F45" s="126"/>
      <c r="G45" s="126"/>
      <c r="H45" s="126"/>
      <c r="I45" s="127"/>
      <c r="J45" s="128" t="s">
        <v>255</v>
      </c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100"/>
      <c r="BF45" s="101">
        <f>BF46+BF55+BF64</f>
        <v>753900.14</v>
      </c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3"/>
      <c r="BV45" s="101">
        <f>BV46+BV55+BV64</f>
        <v>1295928.4700000002</v>
      </c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3"/>
      <c r="CL45" s="104">
        <f>BV45/BF45*100-100</f>
        <v>71.89656842350502</v>
      </c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6"/>
    </row>
    <row r="46" spans="1:105" s="32" customFormat="1" ht="18" customHeight="1">
      <c r="A46" s="125" t="s">
        <v>256</v>
      </c>
      <c r="B46" s="126"/>
      <c r="C46" s="126"/>
      <c r="D46" s="126"/>
      <c r="E46" s="126"/>
      <c r="F46" s="126"/>
      <c r="G46" s="126"/>
      <c r="H46" s="126"/>
      <c r="I46" s="127"/>
      <c r="J46" s="128" t="s">
        <v>228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100"/>
      <c r="BF46" s="101">
        <f>SUM(BF47:BU54)</f>
        <v>437052.25</v>
      </c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3"/>
      <c r="BV46" s="101">
        <f>SUM(BV47:CK54)</f>
        <v>371242</v>
      </c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3"/>
      <c r="CL46" s="104">
        <f>BV46/BF46*100-100</f>
        <v>-15.057753392185944</v>
      </c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6"/>
    </row>
    <row r="47" spans="1:105" s="32" customFormat="1" ht="26.25" customHeight="1">
      <c r="A47" s="125"/>
      <c r="B47" s="126"/>
      <c r="C47" s="126"/>
      <c r="D47" s="126"/>
      <c r="E47" s="126"/>
      <c r="F47" s="126"/>
      <c r="G47" s="126"/>
      <c r="H47" s="126"/>
      <c r="I47" s="127"/>
      <c r="J47" s="128" t="s">
        <v>257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100"/>
      <c r="BF47" s="101">
        <v>0</v>
      </c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3"/>
      <c r="BV47" s="101">
        <f>5442.5+935+822.5</f>
        <v>7200</v>
      </c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104">
        <v>100</v>
      </c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6"/>
    </row>
    <row r="48" spans="1:105" s="32" customFormat="1" ht="26.25" customHeight="1">
      <c r="A48" s="125"/>
      <c r="B48" s="126"/>
      <c r="C48" s="126"/>
      <c r="D48" s="126"/>
      <c r="E48" s="126"/>
      <c r="F48" s="126"/>
      <c r="G48" s="126"/>
      <c r="H48" s="126"/>
      <c r="I48" s="127"/>
      <c r="J48" s="128" t="s">
        <v>246</v>
      </c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100"/>
      <c r="BF48" s="101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3"/>
      <c r="BV48" s="101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3"/>
      <c r="CL48" s="104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6"/>
    </row>
    <row r="49" spans="1:105" s="32" customFormat="1" ht="48.75" customHeight="1">
      <c r="A49" s="125"/>
      <c r="B49" s="126"/>
      <c r="C49" s="126"/>
      <c r="D49" s="126"/>
      <c r="E49" s="126"/>
      <c r="F49" s="126"/>
      <c r="G49" s="126"/>
      <c r="H49" s="126"/>
      <c r="I49" s="127"/>
      <c r="J49" s="128" t="s">
        <v>258</v>
      </c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100"/>
      <c r="BF49" s="101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3"/>
      <c r="BV49" s="101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3"/>
      <c r="CL49" s="104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6"/>
    </row>
    <row r="50" spans="1:105" s="32" customFormat="1" ht="33" customHeight="1">
      <c r="A50" s="125"/>
      <c r="B50" s="126"/>
      <c r="C50" s="126"/>
      <c r="D50" s="126"/>
      <c r="E50" s="126"/>
      <c r="F50" s="126"/>
      <c r="G50" s="126"/>
      <c r="H50" s="126"/>
      <c r="I50" s="127"/>
      <c r="J50" s="128" t="s">
        <v>242</v>
      </c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100"/>
      <c r="BF50" s="101">
        <v>0.02</v>
      </c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3"/>
      <c r="BV50" s="101">
        <f>208.8+14.4+367.23+1584</f>
        <v>2174.4300000000003</v>
      </c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3"/>
      <c r="CL50" s="104">
        <f>BV50/BF50*100-100</f>
        <v>10872050.000000002</v>
      </c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6"/>
    </row>
    <row r="51" spans="1:105" s="32" customFormat="1" ht="26.25" customHeight="1">
      <c r="A51" s="125"/>
      <c r="B51" s="126"/>
      <c r="C51" s="126"/>
      <c r="D51" s="126"/>
      <c r="E51" s="126"/>
      <c r="F51" s="126"/>
      <c r="G51" s="126"/>
      <c r="H51" s="126"/>
      <c r="I51" s="127"/>
      <c r="J51" s="128" t="s">
        <v>243</v>
      </c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100"/>
      <c r="BF51" s="101">
        <v>437052.23</v>
      </c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3"/>
      <c r="BV51" s="101">
        <f>696+360850.77+104+40.8+176</f>
        <v>361867.57</v>
      </c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3"/>
      <c r="CL51" s="104">
        <f>BV51/BF51*100-100</f>
        <v>-17.20267163492106</v>
      </c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6"/>
    </row>
    <row r="52" spans="1:105" s="32" customFormat="1" ht="24.75" customHeight="1">
      <c r="A52" s="125"/>
      <c r="B52" s="126"/>
      <c r="C52" s="126"/>
      <c r="D52" s="126"/>
      <c r="E52" s="126"/>
      <c r="F52" s="126"/>
      <c r="G52" s="126"/>
      <c r="H52" s="126"/>
      <c r="I52" s="129"/>
      <c r="J52" s="130" t="s">
        <v>259</v>
      </c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2"/>
      <c r="BF52" s="133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34"/>
      <c r="BV52" s="133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34"/>
      <c r="CL52" s="104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6"/>
    </row>
    <row r="53" spans="1:105" s="32" customFormat="1" ht="19.5" customHeight="1">
      <c r="A53" s="125"/>
      <c r="B53" s="126"/>
      <c r="C53" s="126"/>
      <c r="D53" s="126"/>
      <c r="E53" s="126"/>
      <c r="F53" s="126"/>
      <c r="G53" s="126"/>
      <c r="H53" s="126"/>
      <c r="I53" s="129"/>
      <c r="J53" s="130" t="s">
        <v>244</v>
      </c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2"/>
      <c r="BF53" s="133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34"/>
      <c r="BV53" s="133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34"/>
      <c r="CL53" s="104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6"/>
    </row>
    <row r="54" spans="1:105" s="32" customFormat="1" ht="19.5" customHeight="1">
      <c r="A54" s="125"/>
      <c r="B54" s="126"/>
      <c r="C54" s="126"/>
      <c r="D54" s="126"/>
      <c r="E54" s="126"/>
      <c r="F54" s="126"/>
      <c r="G54" s="126"/>
      <c r="H54" s="126"/>
      <c r="I54" s="129"/>
      <c r="J54" s="130" t="s">
        <v>247</v>
      </c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2"/>
      <c r="BF54" s="133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34"/>
      <c r="BV54" s="133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34"/>
      <c r="CL54" s="104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6"/>
    </row>
    <row r="55" spans="1:105" s="32" customFormat="1" ht="19.5" customHeight="1">
      <c r="A55" s="125" t="s">
        <v>260</v>
      </c>
      <c r="B55" s="126"/>
      <c r="C55" s="126"/>
      <c r="D55" s="126"/>
      <c r="E55" s="126"/>
      <c r="F55" s="126"/>
      <c r="G55" s="126"/>
      <c r="H55" s="126"/>
      <c r="I55" s="127"/>
      <c r="J55" s="128" t="s">
        <v>236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100"/>
      <c r="BF55" s="101">
        <f>SUM(BF56:BU63)</f>
        <v>316847.89</v>
      </c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3"/>
      <c r="BV55" s="101">
        <f>SUM(BV56:CK63)</f>
        <v>844046.7800000001</v>
      </c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3"/>
      <c r="CL55" s="104">
        <f>BV55/BF55*100-100</f>
        <v>166.38863840942736</v>
      </c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6"/>
    </row>
    <row r="56" spans="1:105" s="32" customFormat="1" ht="26.25" customHeight="1">
      <c r="A56" s="125"/>
      <c r="B56" s="126"/>
      <c r="C56" s="126"/>
      <c r="D56" s="126"/>
      <c r="E56" s="126"/>
      <c r="F56" s="126"/>
      <c r="G56" s="126"/>
      <c r="H56" s="126"/>
      <c r="I56" s="127"/>
      <c r="J56" s="128" t="s">
        <v>257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100"/>
      <c r="BF56" s="101">
        <v>72853.78</v>
      </c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3"/>
      <c r="BV56" s="101">
        <f>542199.01+1328.04+109884+36360.51</f>
        <v>689771.56</v>
      </c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3"/>
      <c r="CL56" s="104">
        <f>BV56/BF56*100-100</f>
        <v>846.7889792403361</v>
      </c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6"/>
    </row>
    <row r="57" spans="1:105" s="32" customFormat="1" ht="26.25" customHeight="1">
      <c r="A57" s="125"/>
      <c r="B57" s="126"/>
      <c r="C57" s="126"/>
      <c r="D57" s="126"/>
      <c r="E57" s="126"/>
      <c r="F57" s="126"/>
      <c r="G57" s="126"/>
      <c r="H57" s="126"/>
      <c r="I57" s="127"/>
      <c r="J57" s="128" t="s">
        <v>246</v>
      </c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100"/>
      <c r="BF57" s="101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3"/>
      <c r="BV57" s="101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3"/>
      <c r="CL57" s="104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6"/>
    </row>
    <row r="58" spans="1:105" s="32" customFormat="1" ht="32.25" customHeight="1">
      <c r="A58" s="125"/>
      <c r="B58" s="126"/>
      <c r="C58" s="126"/>
      <c r="D58" s="126"/>
      <c r="E58" s="126"/>
      <c r="F58" s="126"/>
      <c r="G58" s="126"/>
      <c r="H58" s="126"/>
      <c r="I58" s="127"/>
      <c r="J58" s="128" t="s">
        <v>242</v>
      </c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100"/>
      <c r="BF58" s="101">
        <v>140308.47</v>
      </c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3"/>
      <c r="BV58" s="101">
        <f>11163.55+1807.38</f>
        <v>12970.93</v>
      </c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3"/>
      <c r="CL58" s="104">
        <f>BV58/BF58*100-100</f>
        <v>-90.75541911332937</v>
      </c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6"/>
    </row>
    <row r="59" spans="1:105" s="32" customFormat="1" ht="19.5" customHeight="1">
      <c r="A59" s="125"/>
      <c r="B59" s="126"/>
      <c r="C59" s="126"/>
      <c r="D59" s="126"/>
      <c r="E59" s="126"/>
      <c r="F59" s="126"/>
      <c r="G59" s="126"/>
      <c r="H59" s="126"/>
      <c r="I59" s="127"/>
      <c r="J59" s="128" t="s">
        <v>243</v>
      </c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100"/>
      <c r="BF59" s="101">
        <v>94415.64</v>
      </c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3"/>
      <c r="BV59" s="101">
        <f>55.2+30086.4+102125.69</f>
        <v>132267.29</v>
      </c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3"/>
      <c r="CL59" s="104">
        <f>BV59/BF59*100-100</f>
        <v>40.09044476105868</v>
      </c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6"/>
    </row>
    <row r="60" spans="1:105" s="32" customFormat="1" ht="26.25" customHeight="1">
      <c r="A60" s="125"/>
      <c r="B60" s="126"/>
      <c r="C60" s="126"/>
      <c r="D60" s="126"/>
      <c r="E60" s="126"/>
      <c r="F60" s="126"/>
      <c r="G60" s="126"/>
      <c r="H60" s="126"/>
      <c r="I60" s="127"/>
      <c r="J60" s="128" t="s">
        <v>261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100"/>
      <c r="BF60" s="101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3"/>
      <c r="BV60" s="101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3"/>
      <c r="CL60" s="104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6"/>
    </row>
    <row r="61" spans="1:105" s="32" customFormat="1" ht="18" customHeight="1">
      <c r="A61" s="125"/>
      <c r="B61" s="126"/>
      <c r="C61" s="126"/>
      <c r="D61" s="126"/>
      <c r="E61" s="126"/>
      <c r="F61" s="126"/>
      <c r="G61" s="126"/>
      <c r="H61" s="126"/>
      <c r="I61" s="129"/>
      <c r="J61" s="130" t="s">
        <v>259</v>
      </c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2"/>
      <c r="BF61" s="133">
        <v>9270</v>
      </c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34"/>
      <c r="BV61" s="133">
        <v>9037</v>
      </c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34"/>
      <c r="CL61" s="104">
        <f>BV61/BF61*100-100</f>
        <v>-2.5134843581445523</v>
      </c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6"/>
    </row>
    <row r="62" spans="1:105" s="32" customFormat="1" ht="19.5" customHeight="1">
      <c r="A62" s="125"/>
      <c r="B62" s="126"/>
      <c r="C62" s="126"/>
      <c r="D62" s="126"/>
      <c r="E62" s="126"/>
      <c r="F62" s="126"/>
      <c r="G62" s="126"/>
      <c r="H62" s="126"/>
      <c r="I62" s="129"/>
      <c r="J62" s="130" t="s">
        <v>244</v>
      </c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2"/>
      <c r="BF62" s="133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34"/>
      <c r="BV62" s="133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34"/>
      <c r="CL62" s="104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6"/>
    </row>
    <row r="63" spans="1:105" s="32" customFormat="1" ht="19.5" customHeight="1">
      <c r="A63" s="125"/>
      <c r="B63" s="126"/>
      <c r="C63" s="126"/>
      <c r="D63" s="126"/>
      <c r="E63" s="126"/>
      <c r="F63" s="126"/>
      <c r="G63" s="126"/>
      <c r="H63" s="126"/>
      <c r="I63" s="129"/>
      <c r="J63" s="130" t="s">
        <v>247</v>
      </c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2"/>
      <c r="BF63" s="133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34"/>
      <c r="BV63" s="133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34"/>
      <c r="CL63" s="104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6"/>
    </row>
    <row r="64" spans="1:105" s="32" customFormat="1" ht="18.75" customHeight="1">
      <c r="A64" s="125" t="s">
        <v>262</v>
      </c>
      <c r="B64" s="126"/>
      <c r="C64" s="126"/>
      <c r="D64" s="126"/>
      <c r="E64" s="126"/>
      <c r="F64" s="126"/>
      <c r="G64" s="126"/>
      <c r="H64" s="126"/>
      <c r="I64" s="127"/>
      <c r="J64" s="128" t="s">
        <v>238</v>
      </c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100"/>
      <c r="BF64" s="101">
        <f>SUM(BF65:BU68)</f>
        <v>0</v>
      </c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3"/>
      <c r="BV64" s="101">
        <f>SUM(BV65:CK68)</f>
        <v>80639.69</v>
      </c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104">
        <v>100</v>
      </c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6"/>
    </row>
    <row r="65" spans="1:105" s="32" customFormat="1" ht="19.5" customHeight="1">
      <c r="A65" s="125"/>
      <c r="B65" s="126"/>
      <c r="C65" s="126"/>
      <c r="D65" s="126"/>
      <c r="E65" s="126"/>
      <c r="F65" s="126"/>
      <c r="G65" s="126"/>
      <c r="H65" s="126"/>
      <c r="I65" s="127"/>
      <c r="J65" s="128" t="s">
        <v>257</v>
      </c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100"/>
      <c r="BF65" s="101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3"/>
      <c r="BV65" s="101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3"/>
      <c r="CL65" s="104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6"/>
    </row>
    <row r="66" spans="1:105" s="32" customFormat="1" ht="29.25" customHeight="1">
      <c r="A66" s="125"/>
      <c r="B66" s="126"/>
      <c r="C66" s="126"/>
      <c r="D66" s="126"/>
      <c r="E66" s="126"/>
      <c r="F66" s="126"/>
      <c r="G66" s="126"/>
      <c r="H66" s="126"/>
      <c r="I66" s="127"/>
      <c r="J66" s="128" t="s">
        <v>242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100"/>
      <c r="BF66" s="101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3"/>
      <c r="BV66" s="101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3"/>
      <c r="CL66" s="104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6"/>
    </row>
    <row r="67" spans="1:105" s="32" customFormat="1" ht="19.5" customHeight="1">
      <c r="A67" s="135"/>
      <c r="B67" s="136"/>
      <c r="C67" s="136"/>
      <c r="D67" s="136"/>
      <c r="E67" s="136"/>
      <c r="F67" s="136"/>
      <c r="G67" s="136"/>
      <c r="H67" s="136"/>
      <c r="I67" s="137"/>
      <c r="J67" s="128" t="s">
        <v>232</v>
      </c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100"/>
      <c r="BF67" s="138">
        <v>0</v>
      </c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40"/>
      <c r="BV67" s="138">
        <v>78744.69</v>
      </c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40"/>
      <c r="CL67" s="104">
        <v>100</v>
      </c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6"/>
    </row>
    <row r="68" spans="1:105" s="32" customFormat="1" ht="21" customHeight="1">
      <c r="A68" s="125"/>
      <c r="B68" s="126"/>
      <c r="C68" s="126"/>
      <c r="D68" s="126"/>
      <c r="E68" s="126"/>
      <c r="F68" s="126"/>
      <c r="G68" s="126"/>
      <c r="H68" s="126"/>
      <c r="I68" s="127"/>
      <c r="J68" s="128" t="s">
        <v>243</v>
      </c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100"/>
      <c r="BF68" s="101">
        <v>0</v>
      </c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3"/>
      <c r="BV68" s="101">
        <v>1895</v>
      </c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3"/>
      <c r="CL68" s="104">
        <v>100</v>
      </c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6"/>
    </row>
    <row r="69" spans="1:105" s="32" customFormat="1" ht="18" customHeight="1">
      <c r="A69" s="125" t="s">
        <v>263</v>
      </c>
      <c r="B69" s="126"/>
      <c r="C69" s="126"/>
      <c r="D69" s="126"/>
      <c r="E69" s="126"/>
      <c r="F69" s="126"/>
      <c r="G69" s="126"/>
      <c r="H69" s="126"/>
      <c r="I69" s="127"/>
      <c r="J69" s="31"/>
      <c r="K69" s="99" t="s">
        <v>264</v>
      </c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100"/>
      <c r="BF69" s="101">
        <v>17991.3</v>
      </c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3"/>
      <c r="BV69" s="101">
        <v>101261.69</v>
      </c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3"/>
      <c r="CL69" s="104">
        <f>BV69/BF69*100-100</f>
        <v>462.8369823192321</v>
      </c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6"/>
    </row>
    <row r="70" ht="15"/>
    <row r="71" ht="15">
      <c r="F71" s="28" t="s">
        <v>265</v>
      </c>
    </row>
    <row r="72" ht="15">
      <c r="A72" s="28" t="s">
        <v>266</v>
      </c>
    </row>
    <row r="73" ht="15">
      <c r="A73" s="28" t="s">
        <v>267</v>
      </c>
    </row>
    <row r="74" spans="1:19" ht="15">
      <c r="A74" s="107">
        <v>500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28" t="s">
        <v>148</v>
      </c>
    </row>
    <row r="75" ht="15">
      <c r="A75" s="28" t="s">
        <v>268</v>
      </c>
    </row>
    <row r="76" spans="1:105" ht="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</row>
    <row r="77" ht="15">
      <c r="A77" s="28" t="s">
        <v>269</v>
      </c>
    </row>
    <row r="78" spans="1:105" ht="15">
      <c r="A78" s="98" t="s">
        <v>350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</row>
    <row r="79" ht="15"/>
    <row r="80" ht="15"/>
    <row r="83" ht="15"/>
    <row r="84" ht="15"/>
    <row r="86" ht="15"/>
    <row r="87" ht="15"/>
    <row r="88" ht="15"/>
    <row r="89" ht="15"/>
  </sheetData>
  <sheetProtection/>
  <mergeCells count="329">
    <mergeCell ref="A68:I68"/>
    <mergeCell ref="BF68:BU68"/>
    <mergeCell ref="BV68:CK68"/>
    <mergeCell ref="CL68:DA68"/>
    <mergeCell ref="J68:BE68"/>
    <mergeCell ref="A69:I69"/>
    <mergeCell ref="A66:I66"/>
    <mergeCell ref="J66:BE66"/>
    <mergeCell ref="BF66:BU66"/>
    <mergeCell ref="BV66:CK66"/>
    <mergeCell ref="CL66:DA66"/>
    <mergeCell ref="A67:I67"/>
    <mergeCell ref="J67:BE67"/>
    <mergeCell ref="BF67:BU67"/>
    <mergeCell ref="BV67:CK67"/>
    <mergeCell ref="CL67:DA67"/>
    <mergeCell ref="A64:I64"/>
    <mergeCell ref="J64:BE64"/>
    <mergeCell ref="BF64:BU64"/>
    <mergeCell ref="BV64:CK64"/>
    <mergeCell ref="CL64:DA64"/>
    <mergeCell ref="A65:I65"/>
    <mergeCell ref="J65:BE65"/>
    <mergeCell ref="BF65:BU65"/>
    <mergeCell ref="BV65:CK65"/>
    <mergeCell ref="CL65:DA65"/>
    <mergeCell ref="A62:I62"/>
    <mergeCell ref="J62:BE62"/>
    <mergeCell ref="BF62:BU62"/>
    <mergeCell ref="BV62:CK62"/>
    <mergeCell ref="CL62:DA62"/>
    <mergeCell ref="A63:I63"/>
    <mergeCell ref="J63:BE63"/>
    <mergeCell ref="BF63:BU63"/>
    <mergeCell ref="BV63:CK63"/>
    <mergeCell ref="CL63:DA63"/>
    <mergeCell ref="A60:I60"/>
    <mergeCell ref="J60:BE60"/>
    <mergeCell ref="BF60:BU60"/>
    <mergeCell ref="BV60:CK60"/>
    <mergeCell ref="CL60:DA60"/>
    <mergeCell ref="A61:I61"/>
    <mergeCell ref="J61:BE61"/>
    <mergeCell ref="BF61:BU61"/>
    <mergeCell ref="BV61:CK61"/>
    <mergeCell ref="CL61:DA61"/>
    <mergeCell ref="A58:I58"/>
    <mergeCell ref="J58:BE58"/>
    <mergeCell ref="BF58:BU58"/>
    <mergeCell ref="BV58:CK58"/>
    <mergeCell ref="CL58:DA58"/>
    <mergeCell ref="A59:I59"/>
    <mergeCell ref="J59:BE59"/>
    <mergeCell ref="BF59:BU59"/>
    <mergeCell ref="BV59:CK59"/>
    <mergeCell ref="CL59:DA59"/>
    <mergeCell ref="A56:I56"/>
    <mergeCell ref="J56:BE56"/>
    <mergeCell ref="BF56:BU56"/>
    <mergeCell ref="BV56:CK56"/>
    <mergeCell ref="CL56:DA56"/>
    <mergeCell ref="A57:I57"/>
    <mergeCell ref="J57:BE57"/>
    <mergeCell ref="BF57:BU57"/>
    <mergeCell ref="BV57:CK57"/>
    <mergeCell ref="CL57:DA57"/>
    <mergeCell ref="A54:I54"/>
    <mergeCell ref="J54:BE54"/>
    <mergeCell ref="BF54:BU54"/>
    <mergeCell ref="BV54:CK54"/>
    <mergeCell ref="CL54:DA54"/>
    <mergeCell ref="A55:I55"/>
    <mergeCell ref="J55:BE55"/>
    <mergeCell ref="BF55:BU55"/>
    <mergeCell ref="BV55:CK55"/>
    <mergeCell ref="CL55:DA55"/>
    <mergeCell ref="A52:I52"/>
    <mergeCell ref="J52:BE52"/>
    <mergeCell ref="BF52:BU52"/>
    <mergeCell ref="BV52:CK52"/>
    <mergeCell ref="CL52:DA52"/>
    <mergeCell ref="A53:I53"/>
    <mergeCell ref="J53:BE53"/>
    <mergeCell ref="BF53:BU53"/>
    <mergeCell ref="BV53:CK53"/>
    <mergeCell ref="CL53:DA53"/>
    <mergeCell ref="A50:I50"/>
    <mergeCell ref="J50:BE50"/>
    <mergeCell ref="BF50:BU50"/>
    <mergeCell ref="BV50:CK50"/>
    <mergeCell ref="CL50:DA50"/>
    <mergeCell ref="A51:I51"/>
    <mergeCell ref="J51:BE51"/>
    <mergeCell ref="BF51:BU51"/>
    <mergeCell ref="BV51:CK51"/>
    <mergeCell ref="CL51:DA51"/>
    <mergeCell ref="A48:I48"/>
    <mergeCell ref="J48:BE48"/>
    <mergeCell ref="BF48:BU48"/>
    <mergeCell ref="BV48:CK48"/>
    <mergeCell ref="CL48:DA48"/>
    <mergeCell ref="A49:I49"/>
    <mergeCell ref="J49:BE49"/>
    <mergeCell ref="BF49:BU49"/>
    <mergeCell ref="BV49:CK49"/>
    <mergeCell ref="CL49:DA49"/>
    <mergeCell ref="A46:I46"/>
    <mergeCell ref="J46:BE46"/>
    <mergeCell ref="BF46:BU46"/>
    <mergeCell ref="BV46:CK46"/>
    <mergeCell ref="CL46:DA46"/>
    <mergeCell ref="A47:I47"/>
    <mergeCell ref="J47:BE47"/>
    <mergeCell ref="BF47:BU47"/>
    <mergeCell ref="BV47:CK47"/>
    <mergeCell ref="CL47:DA47"/>
    <mergeCell ref="A44:I44"/>
    <mergeCell ref="K44:BE44"/>
    <mergeCell ref="BF44:BU44"/>
    <mergeCell ref="BV44:CK44"/>
    <mergeCell ref="CL44:DA44"/>
    <mergeCell ref="A45:I45"/>
    <mergeCell ref="J45:BE45"/>
    <mergeCell ref="BF45:BU45"/>
    <mergeCell ref="BV45:CK45"/>
    <mergeCell ref="CL45:DA45"/>
    <mergeCell ref="A42:I42"/>
    <mergeCell ref="K42:BE42"/>
    <mergeCell ref="BF42:BU42"/>
    <mergeCell ref="BV42:CK42"/>
    <mergeCell ref="CL42:DA42"/>
    <mergeCell ref="A43:I43"/>
    <mergeCell ref="K43:BE43"/>
    <mergeCell ref="BF43:BU43"/>
    <mergeCell ref="BV43:CK43"/>
    <mergeCell ref="CL43:DA43"/>
    <mergeCell ref="A40:I40"/>
    <mergeCell ref="J40:BE40"/>
    <mergeCell ref="BF40:BU40"/>
    <mergeCell ref="BV40:CK40"/>
    <mergeCell ref="CL40:DA40"/>
    <mergeCell ref="A41:I41"/>
    <mergeCell ref="J41:BE41"/>
    <mergeCell ref="BF41:BU41"/>
    <mergeCell ref="BV41:CK41"/>
    <mergeCell ref="CL41:DA41"/>
    <mergeCell ref="A38:I38"/>
    <mergeCell ref="J38:BE38"/>
    <mergeCell ref="BF38:BU38"/>
    <mergeCell ref="BV38:CK38"/>
    <mergeCell ref="CL38:DA38"/>
    <mergeCell ref="A39:I39"/>
    <mergeCell ref="J39:BE39"/>
    <mergeCell ref="BF39:BU39"/>
    <mergeCell ref="BV39:CK39"/>
    <mergeCell ref="CL39:DA39"/>
    <mergeCell ref="A36:I36"/>
    <mergeCell ref="J36:BE36"/>
    <mergeCell ref="BF36:BU36"/>
    <mergeCell ref="BV36:CK36"/>
    <mergeCell ref="CL36:DA36"/>
    <mergeCell ref="A37:I37"/>
    <mergeCell ref="J37:BE37"/>
    <mergeCell ref="BF37:BU37"/>
    <mergeCell ref="BV37:CK37"/>
    <mergeCell ref="CL37:DA37"/>
    <mergeCell ref="A34:I34"/>
    <mergeCell ref="J34:BE34"/>
    <mergeCell ref="BF34:BU34"/>
    <mergeCell ref="BV34:CK34"/>
    <mergeCell ref="CL34:DA34"/>
    <mergeCell ref="A35:I35"/>
    <mergeCell ref="J35:BE35"/>
    <mergeCell ref="BF35:BU35"/>
    <mergeCell ref="BV35:CK35"/>
    <mergeCell ref="CL35:DA35"/>
    <mergeCell ref="A32:I32"/>
    <mergeCell ref="J32:BE32"/>
    <mergeCell ref="BF32:BU32"/>
    <mergeCell ref="BV32:CK32"/>
    <mergeCell ref="CL32:DA32"/>
    <mergeCell ref="A33:I33"/>
    <mergeCell ref="J33:BE33"/>
    <mergeCell ref="BF33:BU33"/>
    <mergeCell ref="BV33:CK33"/>
    <mergeCell ref="CL33:DA33"/>
    <mergeCell ref="A30:I30"/>
    <mergeCell ref="J30:BE30"/>
    <mergeCell ref="BF30:BU30"/>
    <mergeCell ref="BV30:CK30"/>
    <mergeCell ref="CL30:DA30"/>
    <mergeCell ref="A31:I31"/>
    <mergeCell ref="J31:BE31"/>
    <mergeCell ref="BF31:BU31"/>
    <mergeCell ref="BV31:CK31"/>
    <mergeCell ref="CL31:DA31"/>
    <mergeCell ref="A28:I28"/>
    <mergeCell ref="J28:BE28"/>
    <mergeCell ref="BF28:BU28"/>
    <mergeCell ref="BV28:CK28"/>
    <mergeCell ref="CL28:DA28"/>
    <mergeCell ref="A29:I29"/>
    <mergeCell ref="K29:BE29"/>
    <mergeCell ref="BF29:BU29"/>
    <mergeCell ref="BV29:CK29"/>
    <mergeCell ref="CL29:DA29"/>
    <mergeCell ref="A26:I26"/>
    <mergeCell ref="J26:BE26"/>
    <mergeCell ref="BF26:BU26"/>
    <mergeCell ref="BV26:CK26"/>
    <mergeCell ref="CL26:DA26"/>
    <mergeCell ref="A27:I27"/>
    <mergeCell ref="J27:BE27"/>
    <mergeCell ref="BF27:BU27"/>
    <mergeCell ref="BV27:CK27"/>
    <mergeCell ref="CL27:DA27"/>
    <mergeCell ref="A24:I24"/>
    <mergeCell ref="J24:BE24"/>
    <mergeCell ref="BF24:BU24"/>
    <mergeCell ref="BV24:CK24"/>
    <mergeCell ref="CL24:DA24"/>
    <mergeCell ref="A25:I25"/>
    <mergeCell ref="J25:BE25"/>
    <mergeCell ref="BF25:BU25"/>
    <mergeCell ref="BV25:CK25"/>
    <mergeCell ref="CL25:DA25"/>
    <mergeCell ref="A22:I22"/>
    <mergeCell ref="J22:BE22"/>
    <mergeCell ref="BF22:BU22"/>
    <mergeCell ref="BV22:CK22"/>
    <mergeCell ref="CL22:DA22"/>
    <mergeCell ref="A23:I23"/>
    <mergeCell ref="J23:BE23"/>
    <mergeCell ref="BF23:BU23"/>
    <mergeCell ref="BV23:CK23"/>
    <mergeCell ref="CL23:DA23"/>
    <mergeCell ref="A20:I20"/>
    <mergeCell ref="J20:BE20"/>
    <mergeCell ref="BF20:BU20"/>
    <mergeCell ref="BV20:CK20"/>
    <mergeCell ref="CL20:DA20"/>
    <mergeCell ref="A21:I21"/>
    <mergeCell ref="J21:BE21"/>
    <mergeCell ref="BF21:BU21"/>
    <mergeCell ref="BV21:CK21"/>
    <mergeCell ref="CL21:DA21"/>
    <mergeCell ref="A18:I18"/>
    <mergeCell ref="J18:BE18"/>
    <mergeCell ref="BF18:BU18"/>
    <mergeCell ref="BV18:CK18"/>
    <mergeCell ref="CL18:DA18"/>
    <mergeCell ref="A19:I19"/>
    <mergeCell ref="J19:BE19"/>
    <mergeCell ref="BF19:BU19"/>
    <mergeCell ref="BV19:CK19"/>
    <mergeCell ref="CL19:DA19"/>
    <mergeCell ref="A16:I16"/>
    <mergeCell ref="K16:BE16"/>
    <mergeCell ref="BF16:BU16"/>
    <mergeCell ref="BV16:CK16"/>
    <mergeCell ref="CL16:DA16"/>
    <mergeCell ref="A17:I17"/>
    <mergeCell ref="K17:BE17"/>
    <mergeCell ref="BF17:BU17"/>
    <mergeCell ref="BV17:CK17"/>
    <mergeCell ref="CL17:DA17"/>
    <mergeCell ref="A14:I14"/>
    <mergeCell ref="K14:BE14"/>
    <mergeCell ref="BF14:BU14"/>
    <mergeCell ref="BV14:CK14"/>
    <mergeCell ref="CL14:DA14"/>
    <mergeCell ref="A15:I15"/>
    <mergeCell ref="K15:BE15"/>
    <mergeCell ref="BF15:BU15"/>
    <mergeCell ref="BV15:CK15"/>
    <mergeCell ref="CL15:DA15"/>
    <mergeCell ref="A12:I12"/>
    <mergeCell ref="K12:BE12"/>
    <mergeCell ref="BF12:BU12"/>
    <mergeCell ref="BV12:CK12"/>
    <mergeCell ref="CL12:DA12"/>
    <mergeCell ref="A13:I13"/>
    <mergeCell ref="K13:BE13"/>
    <mergeCell ref="BF13:BU13"/>
    <mergeCell ref="BV13:CK13"/>
    <mergeCell ref="CL13:DA13"/>
    <mergeCell ref="A10:I10"/>
    <mergeCell ref="K10:BE10"/>
    <mergeCell ref="BF10:BU10"/>
    <mergeCell ref="BV10:CK10"/>
    <mergeCell ref="CL10:DA10"/>
    <mergeCell ref="A11:I11"/>
    <mergeCell ref="K11:BE11"/>
    <mergeCell ref="BF11:BU11"/>
    <mergeCell ref="BV11:CK11"/>
    <mergeCell ref="CL11:DA11"/>
    <mergeCell ref="A8:I8"/>
    <mergeCell ref="K8:BE8"/>
    <mergeCell ref="BF8:BU8"/>
    <mergeCell ref="BV8:CK8"/>
    <mergeCell ref="CL8:DA8"/>
    <mergeCell ref="A9:I9"/>
    <mergeCell ref="K9:BE9"/>
    <mergeCell ref="BF9:BU9"/>
    <mergeCell ref="BV9:CK9"/>
    <mergeCell ref="CL9:DA9"/>
    <mergeCell ref="A6:I6"/>
    <mergeCell ref="J6:BE6"/>
    <mergeCell ref="BF6:BU6"/>
    <mergeCell ref="BV6:CK6"/>
    <mergeCell ref="CL6:DA6"/>
    <mergeCell ref="A7:I7"/>
    <mergeCell ref="K7:BE7"/>
    <mergeCell ref="BF7:BU7"/>
    <mergeCell ref="BV7:CK7"/>
    <mergeCell ref="CL7:DA7"/>
    <mergeCell ref="B1:CZ1"/>
    <mergeCell ref="A5:I5"/>
    <mergeCell ref="J5:BE5"/>
    <mergeCell ref="BF5:BU5"/>
    <mergeCell ref="BV5:CK5"/>
    <mergeCell ref="CL5:DA5"/>
    <mergeCell ref="A78:DA78"/>
    <mergeCell ref="K69:BE69"/>
    <mergeCell ref="BF69:BU69"/>
    <mergeCell ref="BV69:CK69"/>
    <mergeCell ref="CL69:DA69"/>
    <mergeCell ref="A74:R74"/>
    <mergeCell ref="A76:DA76"/>
  </mergeCells>
  <printOptions/>
  <pageMargins left="0.1968503937007874" right="0.31496062992125984" top="0.1968503937007874" bottom="0.1968503937007874" header="0.1968503937007874" footer="0.1968503937007874"/>
  <pageSetup horizontalDpi="600" verticalDpi="6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K17"/>
  <sheetViews>
    <sheetView view="pageBreakPreview" zoomScaleSheetLayoutView="100" zoomScalePageLayoutView="0" workbookViewId="0" topLeftCell="A10">
      <selection activeCell="GF3" sqref="GF3:HB4"/>
    </sheetView>
  </sheetViews>
  <sheetFormatPr defaultColWidth="0.875" defaultRowHeight="12.75"/>
  <cols>
    <col min="1" max="39" width="0.875" style="1" customWidth="1"/>
    <col min="40" max="40" width="1.875" style="1" customWidth="1"/>
    <col min="41" max="151" width="0.875" style="1" customWidth="1"/>
    <col min="152" max="152" width="3.25390625" style="1" customWidth="1"/>
    <col min="153" max="158" width="0.875" style="1" customWidth="1"/>
    <col min="159" max="159" width="2.875" style="1" customWidth="1"/>
    <col min="160" max="165" width="0.875" style="1" customWidth="1"/>
    <col min="166" max="166" width="2.25390625" style="1" customWidth="1"/>
    <col min="167" max="172" width="0.875" style="1" customWidth="1"/>
    <col min="173" max="173" width="0.74609375" style="1" customWidth="1"/>
    <col min="174" max="179" width="0.875" style="1" customWidth="1"/>
    <col min="180" max="180" width="1.875" style="1" customWidth="1"/>
    <col min="181" max="186" width="0.875" style="1" customWidth="1"/>
    <col min="187" max="187" width="2.00390625" style="1" customWidth="1"/>
    <col min="188" max="218" width="0.875" style="1" customWidth="1"/>
    <col min="219" max="219" width="3.00390625" style="1" customWidth="1"/>
    <col min="220" max="225" width="0.875" style="1" customWidth="1"/>
    <col min="226" max="226" width="6.375" style="1" customWidth="1"/>
    <col min="227" max="232" width="0.875" style="1" customWidth="1"/>
    <col min="233" max="233" width="3.00390625" style="1" customWidth="1"/>
    <col min="234" max="243" width="0.875" style="1" customWidth="1"/>
    <col min="244" max="244" width="3.625" style="1" customWidth="1"/>
    <col min="245" max="245" width="0.875" style="1" hidden="1" customWidth="1"/>
    <col min="246" max="16384" width="0.875" style="1" customWidth="1"/>
  </cols>
  <sheetData>
    <row r="1" ht="15">
      <c r="B1" s="1" t="s">
        <v>270</v>
      </c>
    </row>
    <row r="2" ht="6" customHeight="1"/>
    <row r="3" spans="1:245" s="2" customFormat="1" ht="37.5" customHeight="1">
      <c r="A3" s="141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53" t="s">
        <v>271</v>
      </c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5"/>
      <c r="AO3" s="165" t="s">
        <v>272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7"/>
      <c r="GF3" s="153" t="s">
        <v>273</v>
      </c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5"/>
      <c r="HC3" s="153" t="s">
        <v>274</v>
      </c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5"/>
      <c r="HZ3" s="141" t="s">
        <v>36</v>
      </c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3"/>
    </row>
    <row r="4" spans="1:245" s="2" customFormat="1" ht="88.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156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8"/>
      <c r="AO4" s="165" t="s">
        <v>275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7"/>
      <c r="CL4" s="165" t="s">
        <v>276</v>
      </c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7"/>
      <c r="EI4" s="165" t="s">
        <v>277</v>
      </c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7"/>
      <c r="GF4" s="156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8"/>
      <c r="HC4" s="156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8"/>
      <c r="HZ4" s="144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6"/>
    </row>
    <row r="5" spans="1:245" s="2" customFormat="1" ht="230.2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59" t="s">
        <v>278</v>
      </c>
      <c r="U5" s="160"/>
      <c r="V5" s="160"/>
      <c r="W5" s="160"/>
      <c r="X5" s="160"/>
      <c r="Y5" s="160"/>
      <c r="Z5" s="161"/>
      <c r="AA5" s="159" t="s">
        <v>279</v>
      </c>
      <c r="AB5" s="160"/>
      <c r="AC5" s="160"/>
      <c r="AD5" s="160"/>
      <c r="AE5" s="160"/>
      <c r="AF5" s="160"/>
      <c r="AG5" s="161"/>
      <c r="AH5" s="159" t="s">
        <v>277</v>
      </c>
      <c r="AI5" s="160"/>
      <c r="AJ5" s="160"/>
      <c r="AK5" s="160"/>
      <c r="AL5" s="160"/>
      <c r="AM5" s="160"/>
      <c r="AN5" s="161"/>
      <c r="AO5" s="162" t="s">
        <v>280</v>
      </c>
      <c r="AP5" s="163"/>
      <c r="AQ5" s="163"/>
      <c r="AR5" s="163"/>
      <c r="AS5" s="163"/>
      <c r="AT5" s="163"/>
      <c r="AU5" s="164"/>
      <c r="AV5" s="162" t="s">
        <v>281</v>
      </c>
      <c r="AW5" s="163"/>
      <c r="AX5" s="163"/>
      <c r="AY5" s="163"/>
      <c r="AZ5" s="163"/>
      <c r="BA5" s="163"/>
      <c r="BB5" s="164"/>
      <c r="BC5" s="162" t="s">
        <v>282</v>
      </c>
      <c r="BD5" s="163"/>
      <c r="BE5" s="163"/>
      <c r="BF5" s="163"/>
      <c r="BG5" s="163"/>
      <c r="BH5" s="163"/>
      <c r="BI5" s="164"/>
      <c r="BJ5" s="162" t="s">
        <v>283</v>
      </c>
      <c r="BK5" s="163"/>
      <c r="BL5" s="163"/>
      <c r="BM5" s="163"/>
      <c r="BN5" s="163"/>
      <c r="BO5" s="163"/>
      <c r="BP5" s="164"/>
      <c r="BQ5" s="162" t="s">
        <v>284</v>
      </c>
      <c r="BR5" s="163"/>
      <c r="BS5" s="163"/>
      <c r="BT5" s="163"/>
      <c r="BU5" s="163"/>
      <c r="BV5" s="163"/>
      <c r="BW5" s="164"/>
      <c r="BX5" s="162" t="s">
        <v>285</v>
      </c>
      <c r="BY5" s="163"/>
      <c r="BZ5" s="163"/>
      <c r="CA5" s="163"/>
      <c r="CB5" s="163"/>
      <c r="CC5" s="163"/>
      <c r="CD5" s="164"/>
      <c r="CE5" s="162" t="s">
        <v>286</v>
      </c>
      <c r="CF5" s="163"/>
      <c r="CG5" s="163"/>
      <c r="CH5" s="163"/>
      <c r="CI5" s="163"/>
      <c r="CJ5" s="163"/>
      <c r="CK5" s="164"/>
      <c r="CL5" s="162" t="s">
        <v>280</v>
      </c>
      <c r="CM5" s="163"/>
      <c r="CN5" s="163"/>
      <c r="CO5" s="163"/>
      <c r="CP5" s="163"/>
      <c r="CQ5" s="163"/>
      <c r="CR5" s="164"/>
      <c r="CS5" s="162" t="s">
        <v>281</v>
      </c>
      <c r="CT5" s="163"/>
      <c r="CU5" s="163"/>
      <c r="CV5" s="163"/>
      <c r="CW5" s="163"/>
      <c r="CX5" s="163"/>
      <c r="CY5" s="164"/>
      <c r="CZ5" s="162" t="s">
        <v>282</v>
      </c>
      <c r="DA5" s="163"/>
      <c r="DB5" s="163"/>
      <c r="DC5" s="163"/>
      <c r="DD5" s="163"/>
      <c r="DE5" s="163"/>
      <c r="DF5" s="164"/>
      <c r="DG5" s="162" t="s">
        <v>283</v>
      </c>
      <c r="DH5" s="163"/>
      <c r="DI5" s="163"/>
      <c r="DJ5" s="163"/>
      <c r="DK5" s="163"/>
      <c r="DL5" s="163"/>
      <c r="DM5" s="164"/>
      <c r="DN5" s="162" t="s">
        <v>284</v>
      </c>
      <c r="DO5" s="163"/>
      <c r="DP5" s="163"/>
      <c r="DQ5" s="163"/>
      <c r="DR5" s="163"/>
      <c r="DS5" s="163"/>
      <c r="DT5" s="164"/>
      <c r="DU5" s="162" t="s">
        <v>285</v>
      </c>
      <c r="DV5" s="163"/>
      <c r="DW5" s="163"/>
      <c r="DX5" s="163"/>
      <c r="DY5" s="163"/>
      <c r="DZ5" s="163"/>
      <c r="EA5" s="164"/>
      <c r="EB5" s="162" t="s">
        <v>286</v>
      </c>
      <c r="EC5" s="163"/>
      <c r="ED5" s="163"/>
      <c r="EE5" s="163"/>
      <c r="EF5" s="163"/>
      <c r="EG5" s="163"/>
      <c r="EH5" s="164"/>
      <c r="EI5" s="162" t="s">
        <v>280</v>
      </c>
      <c r="EJ5" s="163"/>
      <c r="EK5" s="163"/>
      <c r="EL5" s="163"/>
      <c r="EM5" s="163"/>
      <c r="EN5" s="163"/>
      <c r="EO5" s="164"/>
      <c r="EP5" s="162" t="s">
        <v>281</v>
      </c>
      <c r="EQ5" s="163"/>
      <c r="ER5" s="163"/>
      <c r="ES5" s="163"/>
      <c r="ET5" s="163"/>
      <c r="EU5" s="163"/>
      <c r="EV5" s="164"/>
      <c r="EW5" s="162" t="s">
        <v>282</v>
      </c>
      <c r="EX5" s="163"/>
      <c r="EY5" s="163"/>
      <c r="EZ5" s="163"/>
      <c r="FA5" s="163"/>
      <c r="FB5" s="163"/>
      <c r="FC5" s="164"/>
      <c r="FD5" s="162" t="s">
        <v>283</v>
      </c>
      <c r="FE5" s="163"/>
      <c r="FF5" s="163"/>
      <c r="FG5" s="163"/>
      <c r="FH5" s="163"/>
      <c r="FI5" s="163"/>
      <c r="FJ5" s="164"/>
      <c r="FK5" s="162" t="s">
        <v>284</v>
      </c>
      <c r="FL5" s="163"/>
      <c r="FM5" s="163"/>
      <c r="FN5" s="163"/>
      <c r="FO5" s="163"/>
      <c r="FP5" s="163"/>
      <c r="FQ5" s="164"/>
      <c r="FR5" s="162" t="s">
        <v>285</v>
      </c>
      <c r="FS5" s="163"/>
      <c r="FT5" s="163"/>
      <c r="FU5" s="163"/>
      <c r="FV5" s="163"/>
      <c r="FW5" s="163"/>
      <c r="FX5" s="164"/>
      <c r="FY5" s="162" t="s">
        <v>286</v>
      </c>
      <c r="FZ5" s="163"/>
      <c r="GA5" s="163"/>
      <c r="GB5" s="163"/>
      <c r="GC5" s="163"/>
      <c r="GD5" s="163"/>
      <c r="GE5" s="164"/>
      <c r="GF5" s="162" t="s">
        <v>287</v>
      </c>
      <c r="GG5" s="163"/>
      <c r="GH5" s="163"/>
      <c r="GI5" s="163"/>
      <c r="GJ5" s="163"/>
      <c r="GK5" s="163"/>
      <c r="GL5" s="163"/>
      <c r="GM5" s="163"/>
      <c r="GN5" s="164"/>
      <c r="GO5" s="159" t="s">
        <v>288</v>
      </c>
      <c r="GP5" s="160"/>
      <c r="GQ5" s="160"/>
      <c r="GR5" s="160"/>
      <c r="GS5" s="160"/>
      <c r="GT5" s="160"/>
      <c r="GU5" s="161"/>
      <c r="GV5" s="159" t="s">
        <v>277</v>
      </c>
      <c r="GW5" s="160"/>
      <c r="GX5" s="160"/>
      <c r="GY5" s="160"/>
      <c r="GZ5" s="160"/>
      <c r="HA5" s="160"/>
      <c r="HB5" s="161"/>
      <c r="HC5" s="162" t="s">
        <v>289</v>
      </c>
      <c r="HD5" s="163"/>
      <c r="HE5" s="163"/>
      <c r="HF5" s="163"/>
      <c r="HG5" s="163"/>
      <c r="HH5" s="163"/>
      <c r="HI5" s="163"/>
      <c r="HJ5" s="163"/>
      <c r="HK5" s="164"/>
      <c r="HL5" s="159" t="s">
        <v>290</v>
      </c>
      <c r="HM5" s="160"/>
      <c r="HN5" s="160"/>
      <c r="HO5" s="160"/>
      <c r="HP5" s="160"/>
      <c r="HQ5" s="160"/>
      <c r="HR5" s="161"/>
      <c r="HS5" s="159" t="s">
        <v>277</v>
      </c>
      <c r="HT5" s="160"/>
      <c r="HU5" s="160"/>
      <c r="HV5" s="160"/>
      <c r="HW5" s="160"/>
      <c r="HX5" s="160"/>
      <c r="HY5" s="161"/>
      <c r="HZ5" s="144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6"/>
    </row>
    <row r="6" spans="1:245" ht="3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T6" s="150"/>
      <c r="U6" s="151"/>
      <c r="V6" s="151"/>
      <c r="W6" s="151"/>
      <c r="X6" s="151"/>
      <c r="Y6" s="151"/>
      <c r="Z6" s="152"/>
      <c r="AA6" s="150"/>
      <c r="AB6" s="151"/>
      <c r="AC6" s="151"/>
      <c r="AD6" s="151"/>
      <c r="AE6" s="151"/>
      <c r="AF6" s="151"/>
      <c r="AG6" s="152"/>
      <c r="AH6" s="150"/>
      <c r="AI6" s="151"/>
      <c r="AJ6" s="151"/>
      <c r="AK6" s="151"/>
      <c r="AL6" s="151"/>
      <c r="AM6" s="151"/>
      <c r="AN6" s="152"/>
      <c r="AO6" s="150"/>
      <c r="AP6" s="151"/>
      <c r="AQ6" s="151"/>
      <c r="AR6" s="151"/>
      <c r="AS6" s="151"/>
      <c r="AT6" s="151"/>
      <c r="AU6" s="152"/>
      <c r="AV6" s="150"/>
      <c r="AW6" s="151"/>
      <c r="AX6" s="151"/>
      <c r="AY6" s="151"/>
      <c r="AZ6" s="151"/>
      <c r="BA6" s="151"/>
      <c r="BB6" s="152"/>
      <c r="BC6" s="150"/>
      <c r="BD6" s="151"/>
      <c r="BE6" s="151"/>
      <c r="BF6" s="151"/>
      <c r="BG6" s="151"/>
      <c r="BH6" s="151"/>
      <c r="BI6" s="152"/>
      <c r="BJ6" s="150"/>
      <c r="BK6" s="151"/>
      <c r="BL6" s="151"/>
      <c r="BM6" s="151"/>
      <c r="BN6" s="151"/>
      <c r="BO6" s="151"/>
      <c r="BP6" s="152"/>
      <c r="BQ6" s="150"/>
      <c r="BR6" s="151"/>
      <c r="BS6" s="151"/>
      <c r="BT6" s="151"/>
      <c r="BU6" s="151"/>
      <c r="BV6" s="151"/>
      <c r="BW6" s="152"/>
      <c r="BX6" s="150"/>
      <c r="BY6" s="151"/>
      <c r="BZ6" s="151"/>
      <c r="CA6" s="151"/>
      <c r="CB6" s="151"/>
      <c r="CC6" s="151"/>
      <c r="CD6" s="152"/>
      <c r="CE6" s="150"/>
      <c r="CF6" s="151"/>
      <c r="CG6" s="151"/>
      <c r="CH6" s="151"/>
      <c r="CI6" s="151"/>
      <c r="CJ6" s="151"/>
      <c r="CK6" s="152"/>
      <c r="CL6" s="150"/>
      <c r="CM6" s="151"/>
      <c r="CN6" s="151"/>
      <c r="CO6" s="151"/>
      <c r="CP6" s="151"/>
      <c r="CQ6" s="151"/>
      <c r="CR6" s="152"/>
      <c r="CS6" s="150"/>
      <c r="CT6" s="151"/>
      <c r="CU6" s="151"/>
      <c r="CV6" s="151"/>
      <c r="CW6" s="151"/>
      <c r="CX6" s="151"/>
      <c r="CY6" s="152"/>
      <c r="CZ6" s="150"/>
      <c r="DA6" s="151"/>
      <c r="DB6" s="151"/>
      <c r="DC6" s="151"/>
      <c r="DD6" s="151"/>
      <c r="DE6" s="151"/>
      <c r="DF6" s="152"/>
      <c r="DG6" s="150"/>
      <c r="DH6" s="151"/>
      <c r="DI6" s="151"/>
      <c r="DJ6" s="151"/>
      <c r="DK6" s="151"/>
      <c r="DL6" s="151"/>
      <c r="DM6" s="152"/>
      <c r="DN6" s="150"/>
      <c r="DO6" s="151"/>
      <c r="DP6" s="151"/>
      <c r="DQ6" s="151"/>
      <c r="DR6" s="151"/>
      <c r="DS6" s="151"/>
      <c r="DT6" s="152"/>
      <c r="DU6" s="150"/>
      <c r="DV6" s="151"/>
      <c r="DW6" s="151"/>
      <c r="DX6" s="151"/>
      <c r="DY6" s="151"/>
      <c r="DZ6" s="151"/>
      <c r="EA6" s="152"/>
      <c r="EB6" s="150"/>
      <c r="EC6" s="151"/>
      <c r="ED6" s="151"/>
      <c r="EE6" s="151"/>
      <c r="EF6" s="151"/>
      <c r="EG6" s="151"/>
      <c r="EH6" s="152"/>
      <c r="EI6" s="150"/>
      <c r="EJ6" s="151"/>
      <c r="EK6" s="151"/>
      <c r="EL6" s="151"/>
      <c r="EM6" s="151"/>
      <c r="EN6" s="151"/>
      <c r="EO6" s="152"/>
      <c r="EP6" s="150"/>
      <c r="EQ6" s="151"/>
      <c r="ER6" s="151"/>
      <c r="ES6" s="151"/>
      <c r="ET6" s="151"/>
      <c r="EU6" s="151"/>
      <c r="EV6" s="152"/>
      <c r="EW6" s="150"/>
      <c r="EX6" s="151"/>
      <c r="EY6" s="151"/>
      <c r="EZ6" s="151"/>
      <c r="FA6" s="151"/>
      <c r="FB6" s="151"/>
      <c r="FC6" s="152"/>
      <c r="FD6" s="150"/>
      <c r="FE6" s="151"/>
      <c r="FF6" s="151"/>
      <c r="FG6" s="151"/>
      <c r="FH6" s="151"/>
      <c r="FI6" s="151"/>
      <c r="FJ6" s="152"/>
      <c r="FK6" s="150"/>
      <c r="FL6" s="151"/>
      <c r="FM6" s="151"/>
      <c r="FN6" s="151"/>
      <c r="FO6" s="151"/>
      <c r="FP6" s="151"/>
      <c r="FQ6" s="152"/>
      <c r="FR6" s="150"/>
      <c r="FS6" s="151"/>
      <c r="FT6" s="151"/>
      <c r="FU6" s="151"/>
      <c r="FV6" s="151"/>
      <c r="FW6" s="151"/>
      <c r="FX6" s="152"/>
      <c r="FY6" s="150"/>
      <c r="FZ6" s="151"/>
      <c r="GA6" s="151"/>
      <c r="GB6" s="151"/>
      <c r="GC6" s="151"/>
      <c r="GD6" s="151"/>
      <c r="GE6" s="152"/>
      <c r="GF6" s="150"/>
      <c r="GG6" s="151"/>
      <c r="GH6" s="151"/>
      <c r="GI6" s="151"/>
      <c r="GJ6" s="151"/>
      <c r="GK6" s="151"/>
      <c r="GL6" s="151"/>
      <c r="GM6" s="151"/>
      <c r="GN6" s="152"/>
      <c r="GO6" s="150"/>
      <c r="GP6" s="151"/>
      <c r="GQ6" s="151"/>
      <c r="GR6" s="151"/>
      <c r="GS6" s="151"/>
      <c r="GT6" s="151"/>
      <c r="GU6" s="152"/>
      <c r="GV6" s="150"/>
      <c r="GW6" s="151"/>
      <c r="GX6" s="151"/>
      <c r="GY6" s="151"/>
      <c r="GZ6" s="151"/>
      <c r="HA6" s="151"/>
      <c r="HB6" s="152"/>
      <c r="HC6" s="150"/>
      <c r="HD6" s="151"/>
      <c r="HE6" s="151"/>
      <c r="HF6" s="151"/>
      <c r="HG6" s="151"/>
      <c r="HH6" s="151"/>
      <c r="HI6" s="151"/>
      <c r="HJ6" s="151"/>
      <c r="HK6" s="152"/>
      <c r="HL6" s="150"/>
      <c r="HM6" s="151"/>
      <c r="HN6" s="151"/>
      <c r="HO6" s="151"/>
      <c r="HP6" s="151"/>
      <c r="HQ6" s="151"/>
      <c r="HR6" s="152"/>
      <c r="HS6" s="150"/>
      <c r="HT6" s="151"/>
      <c r="HU6" s="151"/>
      <c r="HV6" s="151"/>
      <c r="HW6" s="151"/>
      <c r="HX6" s="151"/>
      <c r="HY6" s="152"/>
      <c r="HZ6" s="147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9"/>
    </row>
    <row r="7" spans="1:245" s="2" customFormat="1" ht="15">
      <c r="A7" s="38" t="s">
        <v>23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168" t="s">
        <v>24</v>
      </c>
      <c r="U7" s="169"/>
      <c r="V7" s="169"/>
      <c r="W7" s="169"/>
      <c r="X7" s="169"/>
      <c r="Y7" s="169"/>
      <c r="Z7" s="170"/>
      <c r="AA7" s="168" t="s">
        <v>37</v>
      </c>
      <c r="AB7" s="169"/>
      <c r="AC7" s="169"/>
      <c r="AD7" s="169"/>
      <c r="AE7" s="169"/>
      <c r="AF7" s="169"/>
      <c r="AG7" s="170"/>
      <c r="AH7" s="168" t="s">
        <v>38</v>
      </c>
      <c r="AI7" s="169"/>
      <c r="AJ7" s="169"/>
      <c r="AK7" s="169"/>
      <c r="AL7" s="169"/>
      <c r="AM7" s="169"/>
      <c r="AN7" s="170"/>
      <c r="AO7" s="168" t="s">
        <v>33</v>
      </c>
      <c r="AP7" s="169"/>
      <c r="AQ7" s="169"/>
      <c r="AR7" s="169"/>
      <c r="AS7" s="169"/>
      <c r="AT7" s="169"/>
      <c r="AU7" s="170"/>
      <c r="AV7" s="168" t="s">
        <v>39</v>
      </c>
      <c r="AW7" s="169"/>
      <c r="AX7" s="169"/>
      <c r="AY7" s="169"/>
      <c r="AZ7" s="169"/>
      <c r="BA7" s="169"/>
      <c r="BB7" s="170"/>
      <c r="BC7" s="168" t="s">
        <v>40</v>
      </c>
      <c r="BD7" s="169"/>
      <c r="BE7" s="169"/>
      <c r="BF7" s="169"/>
      <c r="BG7" s="169"/>
      <c r="BH7" s="169"/>
      <c r="BI7" s="170"/>
      <c r="BJ7" s="168" t="s">
        <v>41</v>
      </c>
      <c r="BK7" s="169"/>
      <c r="BL7" s="169"/>
      <c r="BM7" s="169"/>
      <c r="BN7" s="169"/>
      <c r="BO7" s="169"/>
      <c r="BP7" s="170"/>
      <c r="BQ7" s="168" t="s">
        <v>42</v>
      </c>
      <c r="BR7" s="169"/>
      <c r="BS7" s="169"/>
      <c r="BT7" s="169"/>
      <c r="BU7" s="169"/>
      <c r="BV7" s="169"/>
      <c r="BW7" s="170"/>
      <c r="BX7" s="168" t="s">
        <v>43</v>
      </c>
      <c r="BY7" s="169"/>
      <c r="BZ7" s="169"/>
      <c r="CA7" s="169"/>
      <c r="CB7" s="169"/>
      <c r="CC7" s="169"/>
      <c r="CD7" s="170"/>
      <c r="CE7" s="168" t="s">
        <v>44</v>
      </c>
      <c r="CF7" s="169"/>
      <c r="CG7" s="169"/>
      <c r="CH7" s="169"/>
      <c r="CI7" s="169"/>
      <c r="CJ7" s="169"/>
      <c r="CK7" s="170"/>
      <c r="CL7" s="168" t="s">
        <v>45</v>
      </c>
      <c r="CM7" s="169"/>
      <c r="CN7" s="169"/>
      <c r="CO7" s="169"/>
      <c r="CP7" s="169"/>
      <c r="CQ7" s="169"/>
      <c r="CR7" s="170"/>
      <c r="CS7" s="168" t="s">
        <v>46</v>
      </c>
      <c r="CT7" s="169"/>
      <c r="CU7" s="169"/>
      <c r="CV7" s="169"/>
      <c r="CW7" s="169"/>
      <c r="CX7" s="169"/>
      <c r="CY7" s="170"/>
      <c r="CZ7" s="168" t="s">
        <v>47</v>
      </c>
      <c r="DA7" s="169"/>
      <c r="DB7" s="169"/>
      <c r="DC7" s="169"/>
      <c r="DD7" s="169"/>
      <c r="DE7" s="169"/>
      <c r="DF7" s="170"/>
      <c r="DG7" s="168" t="s">
        <v>48</v>
      </c>
      <c r="DH7" s="169"/>
      <c r="DI7" s="169"/>
      <c r="DJ7" s="169"/>
      <c r="DK7" s="169"/>
      <c r="DL7" s="169"/>
      <c r="DM7" s="170"/>
      <c r="DN7" s="168" t="s">
        <v>49</v>
      </c>
      <c r="DO7" s="169"/>
      <c r="DP7" s="169"/>
      <c r="DQ7" s="169"/>
      <c r="DR7" s="169"/>
      <c r="DS7" s="169"/>
      <c r="DT7" s="170"/>
      <c r="DU7" s="168" t="s">
        <v>50</v>
      </c>
      <c r="DV7" s="169"/>
      <c r="DW7" s="169"/>
      <c r="DX7" s="169"/>
      <c r="DY7" s="169"/>
      <c r="DZ7" s="169"/>
      <c r="EA7" s="170"/>
      <c r="EB7" s="168" t="s">
        <v>51</v>
      </c>
      <c r="EC7" s="169"/>
      <c r="ED7" s="169"/>
      <c r="EE7" s="169"/>
      <c r="EF7" s="169"/>
      <c r="EG7" s="169"/>
      <c r="EH7" s="170"/>
      <c r="EI7" s="168" t="s">
        <v>52</v>
      </c>
      <c r="EJ7" s="169"/>
      <c r="EK7" s="169"/>
      <c r="EL7" s="169"/>
      <c r="EM7" s="169"/>
      <c r="EN7" s="169"/>
      <c r="EO7" s="170"/>
      <c r="EP7" s="168" t="s">
        <v>53</v>
      </c>
      <c r="EQ7" s="169"/>
      <c r="ER7" s="169"/>
      <c r="ES7" s="169"/>
      <c r="ET7" s="169"/>
      <c r="EU7" s="169"/>
      <c r="EV7" s="170"/>
      <c r="EW7" s="168" t="s">
        <v>163</v>
      </c>
      <c r="EX7" s="169"/>
      <c r="EY7" s="169"/>
      <c r="EZ7" s="169"/>
      <c r="FA7" s="169"/>
      <c r="FB7" s="169"/>
      <c r="FC7" s="170"/>
      <c r="FD7" s="168" t="s">
        <v>98</v>
      </c>
      <c r="FE7" s="169"/>
      <c r="FF7" s="169"/>
      <c r="FG7" s="169"/>
      <c r="FH7" s="169"/>
      <c r="FI7" s="169"/>
      <c r="FJ7" s="170"/>
      <c r="FK7" s="168" t="s">
        <v>308</v>
      </c>
      <c r="FL7" s="169"/>
      <c r="FM7" s="169"/>
      <c r="FN7" s="169"/>
      <c r="FO7" s="169"/>
      <c r="FP7" s="169"/>
      <c r="FQ7" s="170"/>
      <c r="FR7" s="168" t="s">
        <v>309</v>
      </c>
      <c r="FS7" s="169"/>
      <c r="FT7" s="169"/>
      <c r="FU7" s="169"/>
      <c r="FV7" s="169"/>
      <c r="FW7" s="169"/>
      <c r="FX7" s="170"/>
      <c r="FY7" s="168" t="s">
        <v>310</v>
      </c>
      <c r="FZ7" s="169"/>
      <c r="GA7" s="169"/>
      <c r="GB7" s="169"/>
      <c r="GC7" s="169"/>
      <c r="GD7" s="169"/>
      <c r="GE7" s="170"/>
      <c r="GF7" s="168" t="s">
        <v>311</v>
      </c>
      <c r="GG7" s="169"/>
      <c r="GH7" s="169"/>
      <c r="GI7" s="169"/>
      <c r="GJ7" s="169"/>
      <c r="GK7" s="169"/>
      <c r="GL7" s="169"/>
      <c r="GM7" s="169"/>
      <c r="GN7" s="170"/>
      <c r="GO7" s="168" t="s">
        <v>312</v>
      </c>
      <c r="GP7" s="169"/>
      <c r="GQ7" s="169"/>
      <c r="GR7" s="169"/>
      <c r="GS7" s="169"/>
      <c r="GT7" s="169"/>
      <c r="GU7" s="170"/>
      <c r="GV7" s="168" t="s">
        <v>313</v>
      </c>
      <c r="GW7" s="169"/>
      <c r="GX7" s="169"/>
      <c r="GY7" s="169"/>
      <c r="GZ7" s="169"/>
      <c r="HA7" s="169"/>
      <c r="HB7" s="170"/>
      <c r="HC7" s="168" t="s">
        <v>314</v>
      </c>
      <c r="HD7" s="169"/>
      <c r="HE7" s="169"/>
      <c r="HF7" s="169"/>
      <c r="HG7" s="169"/>
      <c r="HH7" s="169"/>
      <c r="HI7" s="169"/>
      <c r="HJ7" s="169"/>
      <c r="HK7" s="170"/>
      <c r="HL7" s="168" t="s">
        <v>315</v>
      </c>
      <c r="HM7" s="169"/>
      <c r="HN7" s="169"/>
      <c r="HO7" s="169"/>
      <c r="HP7" s="169"/>
      <c r="HQ7" s="169"/>
      <c r="HR7" s="170"/>
      <c r="HS7" s="168" t="s">
        <v>316</v>
      </c>
      <c r="HT7" s="169"/>
      <c r="HU7" s="169"/>
      <c r="HV7" s="169"/>
      <c r="HW7" s="169"/>
      <c r="HX7" s="169"/>
      <c r="HY7" s="170"/>
      <c r="HZ7" s="38" t="s">
        <v>317</v>
      </c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40"/>
    </row>
    <row r="8" spans="1:245" s="2" customFormat="1" ht="39" customHeight="1">
      <c r="A8" s="19"/>
      <c r="B8" s="174" t="s">
        <v>291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71">
        <v>1</v>
      </c>
      <c r="U8" s="172"/>
      <c r="V8" s="172"/>
      <c r="W8" s="172"/>
      <c r="X8" s="172"/>
      <c r="Y8" s="172"/>
      <c r="Z8" s="173"/>
      <c r="AA8" s="171">
        <v>1</v>
      </c>
      <c r="AB8" s="172"/>
      <c r="AC8" s="172"/>
      <c r="AD8" s="172"/>
      <c r="AE8" s="172"/>
      <c r="AF8" s="172"/>
      <c r="AG8" s="173"/>
      <c r="AH8" s="176">
        <f>AA8/T8*100-100</f>
        <v>0</v>
      </c>
      <c r="AI8" s="177"/>
      <c r="AJ8" s="177"/>
      <c r="AK8" s="177"/>
      <c r="AL8" s="177"/>
      <c r="AM8" s="177"/>
      <c r="AN8" s="178"/>
      <c r="AO8" s="171">
        <v>1</v>
      </c>
      <c r="AP8" s="172"/>
      <c r="AQ8" s="172"/>
      <c r="AR8" s="172"/>
      <c r="AS8" s="172"/>
      <c r="AT8" s="172"/>
      <c r="AU8" s="173"/>
      <c r="AV8" s="171"/>
      <c r="AW8" s="172"/>
      <c r="AX8" s="172"/>
      <c r="AY8" s="172"/>
      <c r="AZ8" s="172"/>
      <c r="BA8" s="172"/>
      <c r="BB8" s="173"/>
      <c r="BC8" s="171"/>
      <c r="BD8" s="172"/>
      <c r="BE8" s="172"/>
      <c r="BF8" s="172"/>
      <c r="BG8" s="172"/>
      <c r="BH8" s="172"/>
      <c r="BI8" s="173"/>
      <c r="BJ8" s="171"/>
      <c r="BK8" s="172"/>
      <c r="BL8" s="172"/>
      <c r="BM8" s="172"/>
      <c r="BN8" s="172"/>
      <c r="BO8" s="172"/>
      <c r="BP8" s="173"/>
      <c r="BQ8" s="171"/>
      <c r="BR8" s="172"/>
      <c r="BS8" s="172"/>
      <c r="BT8" s="172"/>
      <c r="BU8" s="172"/>
      <c r="BV8" s="172"/>
      <c r="BW8" s="173"/>
      <c r="BX8" s="171"/>
      <c r="BY8" s="172"/>
      <c r="BZ8" s="172"/>
      <c r="CA8" s="172"/>
      <c r="CB8" s="172"/>
      <c r="CC8" s="172"/>
      <c r="CD8" s="173"/>
      <c r="CE8" s="171"/>
      <c r="CF8" s="172"/>
      <c r="CG8" s="172"/>
      <c r="CH8" s="172"/>
      <c r="CI8" s="172"/>
      <c r="CJ8" s="172"/>
      <c r="CK8" s="173"/>
      <c r="CL8" s="171">
        <v>1</v>
      </c>
      <c r="CM8" s="172"/>
      <c r="CN8" s="172"/>
      <c r="CO8" s="172"/>
      <c r="CP8" s="172"/>
      <c r="CQ8" s="172"/>
      <c r="CR8" s="173"/>
      <c r="CS8" s="171"/>
      <c r="CT8" s="172"/>
      <c r="CU8" s="172"/>
      <c r="CV8" s="172"/>
      <c r="CW8" s="172"/>
      <c r="CX8" s="172"/>
      <c r="CY8" s="173"/>
      <c r="CZ8" s="171"/>
      <c r="DA8" s="172"/>
      <c r="DB8" s="172"/>
      <c r="DC8" s="172"/>
      <c r="DD8" s="172"/>
      <c r="DE8" s="172"/>
      <c r="DF8" s="173"/>
      <c r="DG8" s="171"/>
      <c r="DH8" s="172"/>
      <c r="DI8" s="172"/>
      <c r="DJ8" s="172"/>
      <c r="DK8" s="172"/>
      <c r="DL8" s="172"/>
      <c r="DM8" s="173"/>
      <c r="DN8" s="171"/>
      <c r="DO8" s="172"/>
      <c r="DP8" s="172"/>
      <c r="DQ8" s="172"/>
      <c r="DR8" s="172"/>
      <c r="DS8" s="172"/>
      <c r="DT8" s="173"/>
      <c r="DU8" s="171"/>
      <c r="DV8" s="172"/>
      <c r="DW8" s="172"/>
      <c r="DX8" s="172"/>
      <c r="DY8" s="172"/>
      <c r="DZ8" s="172"/>
      <c r="EA8" s="173"/>
      <c r="EB8" s="171"/>
      <c r="EC8" s="172"/>
      <c r="ED8" s="172"/>
      <c r="EE8" s="172"/>
      <c r="EF8" s="172"/>
      <c r="EG8" s="172"/>
      <c r="EH8" s="173"/>
      <c r="EI8" s="171">
        <f>AO8/CL8*100-100</f>
        <v>0</v>
      </c>
      <c r="EJ8" s="172"/>
      <c r="EK8" s="172"/>
      <c r="EL8" s="172"/>
      <c r="EM8" s="172"/>
      <c r="EN8" s="172"/>
      <c r="EO8" s="173"/>
      <c r="EP8" s="171"/>
      <c r="EQ8" s="172"/>
      <c r="ER8" s="172"/>
      <c r="ES8" s="172"/>
      <c r="ET8" s="172"/>
      <c r="EU8" s="172"/>
      <c r="EV8" s="173"/>
      <c r="EW8" s="171"/>
      <c r="EX8" s="172"/>
      <c r="EY8" s="172"/>
      <c r="EZ8" s="172"/>
      <c r="FA8" s="172"/>
      <c r="FB8" s="172"/>
      <c r="FC8" s="173"/>
      <c r="FD8" s="171"/>
      <c r="FE8" s="172"/>
      <c r="FF8" s="172"/>
      <c r="FG8" s="172"/>
      <c r="FH8" s="172"/>
      <c r="FI8" s="172"/>
      <c r="FJ8" s="173"/>
      <c r="FK8" s="171"/>
      <c r="FL8" s="172"/>
      <c r="FM8" s="172"/>
      <c r="FN8" s="172"/>
      <c r="FO8" s="172"/>
      <c r="FP8" s="172"/>
      <c r="FQ8" s="173"/>
      <c r="FR8" s="171"/>
      <c r="FS8" s="172"/>
      <c r="FT8" s="172"/>
      <c r="FU8" s="172"/>
      <c r="FV8" s="172"/>
      <c r="FW8" s="172"/>
      <c r="FX8" s="173"/>
      <c r="FY8" s="171"/>
      <c r="FZ8" s="172"/>
      <c r="GA8" s="172"/>
      <c r="GB8" s="172"/>
      <c r="GC8" s="172"/>
      <c r="GD8" s="172"/>
      <c r="GE8" s="173"/>
      <c r="GF8" s="171">
        <v>1</v>
      </c>
      <c r="GG8" s="172"/>
      <c r="GH8" s="172"/>
      <c r="GI8" s="172"/>
      <c r="GJ8" s="172"/>
      <c r="GK8" s="172"/>
      <c r="GL8" s="172"/>
      <c r="GM8" s="172"/>
      <c r="GN8" s="173"/>
      <c r="GO8" s="171">
        <v>1</v>
      </c>
      <c r="GP8" s="172"/>
      <c r="GQ8" s="172"/>
      <c r="GR8" s="172"/>
      <c r="GS8" s="172"/>
      <c r="GT8" s="172"/>
      <c r="GU8" s="173"/>
      <c r="GV8" s="171">
        <f>GO8/GF8*100-100</f>
        <v>0</v>
      </c>
      <c r="GW8" s="172"/>
      <c r="GX8" s="172"/>
      <c r="GY8" s="172"/>
      <c r="GZ8" s="172"/>
      <c r="HA8" s="172"/>
      <c r="HB8" s="173"/>
      <c r="HC8" s="176">
        <v>42358.33</v>
      </c>
      <c r="HD8" s="177"/>
      <c r="HE8" s="177"/>
      <c r="HF8" s="177"/>
      <c r="HG8" s="177"/>
      <c r="HH8" s="177"/>
      <c r="HI8" s="177"/>
      <c r="HJ8" s="177"/>
      <c r="HK8" s="178"/>
      <c r="HL8" s="176">
        <v>48592</v>
      </c>
      <c r="HM8" s="177"/>
      <c r="HN8" s="177"/>
      <c r="HO8" s="177"/>
      <c r="HP8" s="177"/>
      <c r="HQ8" s="177"/>
      <c r="HR8" s="178"/>
      <c r="HS8" s="176">
        <f>HL8/HC8*100-100</f>
        <v>14.716515027858733</v>
      </c>
      <c r="HT8" s="177"/>
      <c r="HU8" s="177"/>
      <c r="HV8" s="177"/>
      <c r="HW8" s="177"/>
      <c r="HX8" s="177"/>
      <c r="HY8" s="178"/>
      <c r="HZ8" s="95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7"/>
    </row>
    <row r="9" spans="1:245" s="2" customFormat="1" ht="39" customHeight="1">
      <c r="A9" s="19"/>
      <c r="B9" s="174" t="s">
        <v>292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5"/>
      <c r="T9" s="171">
        <v>1</v>
      </c>
      <c r="U9" s="172"/>
      <c r="V9" s="172"/>
      <c r="W9" s="172"/>
      <c r="X9" s="172"/>
      <c r="Y9" s="172"/>
      <c r="Z9" s="173"/>
      <c r="AA9" s="171">
        <v>1</v>
      </c>
      <c r="AB9" s="172"/>
      <c r="AC9" s="172"/>
      <c r="AD9" s="172"/>
      <c r="AE9" s="172"/>
      <c r="AF9" s="172"/>
      <c r="AG9" s="173"/>
      <c r="AH9" s="176">
        <f>AA9/T9*100-100</f>
        <v>0</v>
      </c>
      <c r="AI9" s="177"/>
      <c r="AJ9" s="177"/>
      <c r="AK9" s="177"/>
      <c r="AL9" s="177"/>
      <c r="AM9" s="177"/>
      <c r="AN9" s="178"/>
      <c r="AO9" s="171">
        <v>1</v>
      </c>
      <c r="AP9" s="172"/>
      <c r="AQ9" s="172"/>
      <c r="AR9" s="172"/>
      <c r="AS9" s="172"/>
      <c r="AT9" s="172"/>
      <c r="AU9" s="173"/>
      <c r="AV9" s="171"/>
      <c r="AW9" s="172"/>
      <c r="AX9" s="172"/>
      <c r="AY9" s="172"/>
      <c r="AZ9" s="172"/>
      <c r="BA9" s="172"/>
      <c r="BB9" s="173"/>
      <c r="BC9" s="171"/>
      <c r="BD9" s="172"/>
      <c r="BE9" s="172"/>
      <c r="BF9" s="172"/>
      <c r="BG9" s="172"/>
      <c r="BH9" s="172"/>
      <c r="BI9" s="173"/>
      <c r="BJ9" s="171"/>
      <c r="BK9" s="172"/>
      <c r="BL9" s="172"/>
      <c r="BM9" s="172"/>
      <c r="BN9" s="172"/>
      <c r="BO9" s="172"/>
      <c r="BP9" s="173"/>
      <c r="BQ9" s="171"/>
      <c r="BR9" s="172"/>
      <c r="BS9" s="172"/>
      <c r="BT9" s="172"/>
      <c r="BU9" s="172"/>
      <c r="BV9" s="172"/>
      <c r="BW9" s="173"/>
      <c r="BX9" s="171"/>
      <c r="BY9" s="172"/>
      <c r="BZ9" s="172"/>
      <c r="CA9" s="172"/>
      <c r="CB9" s="172"/>
      <c r="CC9" s="172"/>
      <c r="CD9" s="173"/>
      <c r="CE9" s="171"/>
      <c r="CF9" s="172"/>
      <c r="CG9" s="172"/>
      <c r="CH9" s="172"/>
      <c r="CI9" s="172"/>
      <c r="CJ9" s="172"/>
      <c r="CK9" s="173"/>
      <c r="CL9" s="171">
        <v>1</v>
      </c>
      <c r="CM9" s="172"/>
      <c r="CN9" s="172"/>
      <c r="CO9" s="172"/>
      <c r="CP9" s="172"/>
      <c r="CQ9" s="172"/>
      <c r="CR9" s="173"/>
      <c r="CS9" s="171"/>
      <c r="CT9" s="172"/>
      <c r="CU9" s="172"/>
      <c r="CV9" s="172"/>
      <c r="CW9" s="172"/>
      <c r="CX9" s="172"/>
      <c r="CY9" s="173"/>
      <c r="CZ9" s="171"/>
      <c r="DA9" s="172"/>
      <c r="DB9" s="172"/>
      <c r="DC9" s="172"/>
      <c r="DD9" s="172"/>
      <c r="DE9" s="172"/>
      <c r="DF9" s="173"/>
      <c r="DG9" s="171"/>
      <c r="DH9" s="172"/>
      <c r="DI9" s="172"/>
      <c r="DJ9" s="172"/>
      <c r="DK9" s="172"/>
      <c r="DL9" s="172"/>
      <c r="DM9" s="173"/>
      <c r="DN9" s="171"/>
      <c r="DO9" s="172"/>
      <c r="DP9" s="172"/>
      <c r="DQ9" s="172"/>
      <c r="DR9" s="172"/>
      <c r="DS9" s="172"/>
      <c r="DT9" s="173"/>
      <c r="DU9" s="171"/>
      <c r="DV9" s="172"/>
      <c r="DW9" s="172"/>
      <c r="DX9" s="172"/>
      <c r="DY9" s="172"/>
      <c r="DZ9" s="172"/>
      <c r="EA9" s="173"/>
      <c r="EB9" s="171"/>
      <c r="EC9" s="172"/>
      <c r="ED9" s="172"/>
      <c r="EE9" s="172"/>
      <c r="EF9" s="172"/>
      <c r="EG9" s="172"/>
      <c r="EH9" s="173"/>
      <c r="EI9" s="171">
        <f>AO9/CL9*100-100</f>
        <v>0</v>
      </c>
      <c r="EJ9" s="172"/>
      <c r="EK9" s="172"/>
      <c r="EL9" s="172"/>
      <c r="EM9" s="172"/>
      <c r="EN9" s="172"/>
      <c r="EO9" s="173"/>
      <c r="EP9" s="171"/>
      <c r="EQ9" s="172"/>
      <c r="ER9" s="172"/>
      <c r="ES9" s="172"/>
      <c r="ET9" s="172"/>
      <c r="EU9" s="172"/>
      <c r="EV9" s="173"/>
      <c r="EW9" s="171"/>
      <c r="EX9" s="172"/>
      <c r="EY9" s="172"/>
      <c r="EZ9" s="172"/>
      <c r="FA9" s="172"/>
      <c r="FB9" s="172"/>
      <c r="FC9" s="173"/>
      <c r="FD9" s="171"/>
      <c r="FE9" s="172"/>
      <c r="FF9" s="172"/>
      <c r="FG9" s="172"/>
      <c r="FH9" s="172"/>
      <c r="FI9" s="172"/>
      <c r="FJ9" s="173"/>
      <c r="FK9" s="171"/>
      <c r="FL9" s="172"/>
      <c r="FM9" s="172"/>
      <c r="FN9" s="172"/>
      <c r="FO9" s="172"/>
      <c r="FP9" s="172"/>
      <c r="FQ9" s="173"/>
      <c r="FR9" s="171"/>
      <c r="FS9" s="172"/>
      <c r="FT9" s="172"/>
      <c r="FU9" s="172"/>
      <c r="FV9" s="172"/>
      <c r="FW9" s="172"/>
      <c r="FX9" s="173"/>
      <c r="FY9" s="171"/>
      <c r="FZ9" s="172"/>
      <c r="GA9" s="172"/>
      <c r="GB9" s="172"/>
      <c r="GC9" s="172"/>
      <c r="GD9" s="172"/>
      <c r="GE9" s="173"/>
      <c r="GF9" s="171">
        <v>1</v>
      </c>
      <c r="GG9" s="172"/>
      <c r="GH9" s="172"/>
      <c r="GI9" s="172"/>
      <c r="GJ9" s="172"/>
      <c r="GK9" s="172"/>
      <c r="GL9" s="172"/>
      <c r="GM9" s="172"/>
      <c r="GN9" s="173"/>
      <c r="GO9" s="171">
        <v>1</v>
      </c>
      <c r="GP9" s="172"/>
      <c r="GQ9" s="172"/>
      <c r="GR9" s="172"/>
      <c r="GS9" s="172"/>
      <c r="GT9" s="172"/>
      <c r="GU9" s="173"/>
      <c r="GV9" s="171">
        <f>GO9/GF9*100-100</f>
        <v>0</v>
      </c>
      <c r="GW9" s="172"/>
      <c r="GX9" s="172"/>
      <c r="GY9" s="172"/>
      <c r="GZ9" s="172"/>
      <c r="HA9" s="172"/>
      <c r="HB9" s="173"/>
      <c r="HC9" s="176">
        <v>37660</v>
      </c>
      <c r="HD9" s="177"/>
      <c r="HE9" s="177"/>
      <c r="HF9" s="177"/>
      <c r="HG9" s="177"/>
      <c r="HH9" s="177"/>
      <c r="HI9" s="177"/>
      <c r="HJ9" s="177"/>
      <c r="HK9" s="178"/>
      <c r="HL9" s="176">
        <v>19017</v>
      </c>
      <c r="HM9" s="177"/>
      <c r="HN9" s="177"/>
      <c r="HO9" s="177"/>
      <c r="HP9" s="177"/>
      <c r="HQ9" s="177"/>
      <c r="HR9" s="178"/>
      <c r="HS9" s="176">
        <f>HL9/HC9*100-100</f>
        <v>-49.50345193839618</v>
      </c>
      <c r="HT9" s="177"/>
      <c r="HU9" s="177"/>
      <c r="HV9" s="177"/>
      <c r="HW9" s="177"/>
      <c r="HX9" s="177"/>
      <c r="HY9" s="178"/>
      <c r="HZ9" s="95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7"/>
    </row>
    <row r="10" spans="1:245" s="2" customFormat="1" ht="39" customHeight="1">
      <c r="A10" s="19"/>
      <c r="B10" s="174" t="s">
        <v>293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5"/>
      <c r="T10" s="171"/>
      <c r="U10" s="172"/>
      <c r="V10" s="172"/>
      <c r="W10" s="172"/>
      <c r="X10" s="172"/>
      <c r="Y10" s="172"/>
      <c r="Z10" s="173"/>
      <c r="AA10" s="171"/>
      <c r="AB10" s="172"/>
      <c r="AC10" s="172"/>
      <c r="AD10" s="172"/>
      <c r="AE10" s="172"/>
      <c r="AF10" s="172"/>
      <c r="AG10" s="173"/>
      <c r="AH10" s="176"/>
      <c r="AI10" s="177"/>
      <c r="AJ10" s="177"/>
      <c r="AK10" s="177"/>
      <c r="AL10" s="177"/>
      <c r="AM10" s="177"/>
      <c r="AN10" s="178"/>
      <c r="AO10" s="171"/>
      <c r="AP10" s="172"/>
      <c r="AQ10" s="172"/>
      <c r="AR10" s="172"/>
      <c r="AS10" s="172"/>
      <c r="AT10" s="172"/>
      <c r="AU10" s="173"/>
      <c r="AV10" s="171"/>
      <c r="AW10" s="172"/>
      <c r="AX10" s="172"/>
      <c r="AY10" s="172"/>
      <c r="AZ10" s="172"/>
      <c r="BA10" s="172"/>
      <c r="BB10" s="173"/>
      <c r="BC10" s="171"/>
      <c r="BD10" s="172"/>
      <c r="BE10" s="172"/>
      <c r="BF10" s="172"/>
      <c r="BG10" s="172"/>
      <c r="BH10" s="172"/>
      <c r="BI10" s="173"/>
      <c r="BJ10" s="171"/>
      <c r="BK10" s="172"/>
      <c r="BL10" s="172"/>
      <c r="BM10" s="172"/>
      <c r="BN10" s="172"/>
      <c r="BO10" s="172"/>
      <c r="BP10" s="173"/>
      <c r="BQ10" s="171"/>
      <c r="BR10" s="172"/>
      <c r="BS10" s="172"/>
      <c r="BT10" s="172"/>
      <c r="BU10" s="172"/>
      <c r="BV10" s="172"/>
      <c r="BW10" s="173"/>
      <c r="BX10" s="171"/>
      <c r="BY10" s="172"/>
      <c r="BZ10" s="172"/>
      <c r="CA10" s="172"/>
      <c r="CB10" s="172"/>
      <c r="CC10" s="172"/>
      <c r="CD10" s="173"/>
      <c r="CE10" s="171"/>
      <c r="CF10" s="172"/>
      <c r="CG10" s="172"/>
      <c r="CH10" s="172"/>
      <c r="CI10" s="172"/>
      <c r="CJ10" s="172"/>
      <c r="CK10" s="173"/>
      <c r="CL10" s="171"/>
      <c r="CM10" s="172"/>
      <c r="CN10" s="172"/>
      <c r="CO10" s="172"/>
      <c r="CP10" s="172"/>
      <c r="CQ10" s="172"/>
      <c r="CR10" s="173"/>
      <c r="CS10" s="171"/>
      <c r="CT10" s="172"/>
      <c r="CU10" s="172"/>
      <c r="CV10" s="172"/>
      <c r="CW10" s="172"/>
      <c r="CX10" s="172"/>
      <c r="CY10" s="173"/>
      <c r="CZ10" s="171"/>
      <c r="DA10" s="172"/>
      <c r="DB10" s="172"/>
      <c r="DC10" s="172"/>
      <c r="DD10" s="172"/>
      <c r="DE10" s="172"/>
      <c r="DF10" s="173"/>
      <c r="DG10" s="171"/>
      <c r="DH10" s="172"/>
      <c r="DI10" s="172"/>
      <c r="DJ10" s="172"/>
      <c r="DK10" s="172"/>
      <c r="DL10" s="172"/>
      <c r="DM10" s="173"/>
      <c r="DN10" s="171"/>
      <c r="DO10" s="172"/>
      <c r="DP10" s="172"/>
      <c r="DQ10" s="172"/>
      <c r="DR10" s="172"/>
      <c r="DS10" s="172"/>
      <c r="DT10" s="173"/>
      <c r="DU10" s="171"/>
      <c r="DV10" s="172"/>
      <c r="DW10" s="172"/>
      <c r="DX10" s="172"/>
      <c r="DY10" s="172"/>
      <c r="DZ10" s="172"/>
      <c r="EA10" s="173"/>
      <c r="EB10" s="171"/>
      <c r="EC10" s="172"/>
      <c r="ED10" s="172"/>
      <c r="EE10" s="172"/>
      <c r="EF10" s="172"/>
      <c r="EG10" s="172"/>
      <c r="EH10" s="173"/>
      <c r="EI10" s="171"/>
      <c r="EJ10" s="172"/>
      <c r="EK10" s="172"/>
      <c r="EL10" s="172"/>
      <c r="EM10" s="172"/>
      <c r="EN10" s="172"/>
      <c r="EO10" s="173"/>
      <c r="EP10" s="171"/>
      <c r="EQ10" s="172"/>
      <c r="ER10" s="172"/>
      <c r="ES10" s="172"/>
      <c r="ET10" s="172"/>
      <c r="EU10" s="172"/>
      <c r="EV10" s="173"/>
      <c r="EW10" s="171"/>
      <c r="EX10" s="172"/>
      <c r="EY10" s="172"/>
      <c r="EZ10" s="172"/>
      <c r="FA10" s="172"/>
      <c r="FB10" s="172"/>
      <c r="FC10" s="173"/>
      <c r="FD10" s="171"/>
      <c r="FE10" s="172"/>
      <c r="FF10" s="172"/>
      <c r="FG10" s="172"/>
      <c r="FH10" s="172"/>
      <c r="FI10" s="172"/>
      <c r="FJ10" s="173"/>
      <c r="FK10" s="171"/>
      <c r="FL10" s="172"/>
      <c r="FM10" s="172"/>
      <c r="FN10" s="172"/>
      <c r="FO10" s="172"/>
      <c r="FP10" s="172"/>
      <c r="FQ10" s="173"/>
      <c r="FR10" s="171"/>
      <c r="FS10" s="172"/>
      <c r="FT10" s="172"/>
      <c r="FU10" s="172"/>
      <c r="FV10" s="172"/>
      <c r="FW10" s="172"/>
      <c r="FX10" s="173"/>
      <c r="FY10" s="171"/>
      <c r="FZ10" s="172"/>
      <c r="GA10" s="172"/>
      <c r="GB10" s="172"/>
      <c r="GC10" s="172"/>
      <c r="GD10" s="172"/>
      <c r="GE10" s="173"/>
      <c r="GF10" s="171"/>
      <c r="GG10" s="172"/>
      <c r="GH10" s="172"/>
      <c r="GI10" s="172"/>
      <c r="GJ10" s="172"/>
      <c r="GK10" s="172"/>
      <c r="GL10" s="172"/>
      <c r="GM10" s="172"/>
      <c r="GN10" s="173"/>
      <c r="GO10" s="171"/>
      <c r="GP10" s="172"/>
      <c r="GQ10" s="172"/>
      <c r="GR10" s="172"/>
      <c r="GS10" s="172"/>
      <c r="GT10" s="172"/>
      <c r="GU10" s="173"/>
      <c r="GV10" s="171"/>
      <c r="GW10" s="172"/>
      <c r="GX10" s="172"/>
      <c r="GY10" s="172"/>
      <c r="GZ10" s="172"/>
      <c r="HA10" s="172"/>
      <c r="HB10" s="173"/>
      <c r="HC10" s="176"/>
      <c r="HD10" s="177"/>
      <c r="HE10" s="177"/>
      <c r="HF10" s="177"/>
      <c r="HG10" s="177"/>
      <c r="HH10" s="177"/>
      <c r="HI10" s="177"/>
      <c r="HJ10" s="177"/>
      <c r="HK10" s="178"/>
      <c r="HL10" s="176"/>
      <c r="HM10" s="177"/>
      <c r="HN10" s="177"/>
      <c r="HO10" s="177"/>
      <c r="HP10" s="177"/>
      <c r="HQ10" s="177"/>
      <c r="HR10" s="178"/>
      <c r="HS10" s="176"/>
      <c r="HT10" s="177"/>
      <c r="HU10" s="177"/>
      <c r="HV10" s="177"/>
      <c r="HW10" s="177"/>
      <c r="HX10" s="177"/>
      <c r="HY10" s="178"/>
      <c r="HZ10" s="95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7"/>
    </row>
    <row r="11" spans="1:245" s="2" customFormat="1" ht="39" customHeight="1">
      <c r="A11" s="19"/>
      <c r="B11" s="174" t="s">
        <v>294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/>
      <c r="T11" s="171">
        <v>12.25</v>
      </c>
      <c r="U11" s="172"/>
      <c r="V11" s="172"/>
      <c r="W11" s="172"/>
      <c r="X11" s="172"/>
      <c r="Y11" s="172"/>
      <c r="Z11" s="173"/>
      <c r="AA11" s="171">
        <v>12.25</v>
      </c>
      <c r="AB11" s="172"/>
      <c r="AC11" s="172"/>
      <c r="AD11" s="172"/>
      <c r="AE11" s="172"/>
      <c r="AF11" s="172"/>
      <c r="AG11" s="173"/>
      <c r="AH11" s="176">
        <f>AA11/T11*100-100</f>
        <v>0</v>
      </c>
      <c r="AI11" s="177"/>
      <c r="AJ11" s="177"/>
      <c r="AK11" s="177"/>
      <c r="AL11" s="177"/>
      <c r="AM11" s="177"/>
      <c r="AN11" s="178"/>
      <c r="AO11" s="171">
        <v>1</v>
      </c>
      <c r="AP11" s="172"/>
      <c r="AQ11" s="172"/>
      <c r="AR11" s="172"/>
      <c r="AS11" s="172"/>
      <c r="AT11" s="172"/>
      <c r="AU11" s="173"/>
      <c r="AV11" s="171">
        <v>1</v>
      </c>
      <c r="AW11" s="172"/>
      <c r="AX11" s="172"/>
      <c r="AY11" s="172"/>
      <c r="AZ11" s="172"/>
      <c r="BA11" s="172"/>
      <c r="BB11" s="173"/>
      <c r="BC11" s="171">
        <v>9</v>
      </c>
      <c r="BD11" s="172"/>
      <c r="BE11" s="172"/>
      <c r="BF11" s="172"/>
      <c r="BG11" s="172"/>
      <c r="BH11" s="172"/>
      <c r="BI11" s="173"/>
      <c r="BJ11" s="171">
        <v>1</v>
      </c>
      <c r="BK11" s="172"/>
      <c r="BL11" s="172"/>
      <c r="BM11" s="172"/>
      <c r="BN11" s="172"/>
      <c r="BO11" s="172"/>
      <c r="BP11" s="173"/>
      <c r="BQ11" s="171"/>
      <c r="BR11" s="172"/>
      <c r="BS11" s="172"/>
      <c r="BT11" s="172"/>
      <c r="BU11" s="172"/>
      <c r="BV11" s="172"/>
      <c r="BW11" s="173"/>
      <c r="BX11" s="171"/>
      <c r="BY11" s="172"/>
      <c r="BZ11" s="172"/>
      <c r="CA11" s="172"/>
      <c r="CB11" s="172"/>
      <c r="CC11" s="172"/>
      <c r="CD11" s="173"/>
      <c r="CE11" s="171"/>
      <c r="CF11" s="172"/>
      <c r="CG11" s="172"/>
      <c r="CH11" s="172"/>
      <c r="CI11" s="172"/>
      <c r="CJ11" s="172"/>
      <c r="CK11" s="173"/>
      <c r="CL11" s="171">
        <v>3</v>
      </c>
      <c r="CM11" s="172"/>
      <c r="CN11" s="172"/>
      <c r="CO11" s="172"/>
      <c r="CP11" s="172"/>
      <c r="CQ11" s="172"/>
      <c r="CR11" s="173"/>
      <c r="CS11" s="171">
        <v>1</v>
      </c>
      <c r="CT11" s="172"/>
      <c r="CU11" s="172"/>
      <c r="CV11" s="172"/>
      <c r="CW11" s="172"/>
      <c r="CX11" s="172"/>
      <c r="CY11" s="173"/>
      <c r="CZ11" s="171">
        <v>8</v>
      </c>
      <c r="DA11" s="172"/>
      <c r="DB11" s="172"/>
      <c r="DC11" s="172"/>
      <c r="DD11" s="172"/>
      <c r="DE11" s="172"/>
      <c r="DF11" s="173"/>
      <c r="DG11" s="171"/>
      <c r="DH11" s="172"/>
      <c r="DI11" s="172"/>
      <c r="DJ11" s="172"/>
      <c r="DK11" s="172"/>
      <c r="DL11" s="172"/>
      <c r="DM11" s="173"/>
      <c r="DN11" s="171"/>
      <c r="DO11" s="172"/>
      <c r="DP11" s="172"/>
      <c r="DQ11" s="172"/>
      <c r="DR11" s="172"/>
      <c r="DS11" s="172"/>
      <c r="DT11" s="173"/>
      <c r="DU11" s="171"/>
      <c r="DV11" s="172"/>
      <c r="DW11" s="172"/>
      <c r="DX11" s="172"/>
      <c r="DY11" s="172"/>
      <c r="DZ11" s="172"/>
      <c r="EA11" s="173"/>
      <c r="EB11" s="171"/>
      <c r="EC11" s="172"/>
      <c r="ED11" s="172"/>
      <c r="EE11" s="172"/>
      <c r="EF11" s="172"/>
      <c r="EG11" s="172"/>
      <c r="EH11" s="173"/>
      <c r="EI11" s="171">
        <f>AO11/CL11*100-100</f>
        <v>-66.66666666666667</v>
      </c>
      <c r="EJ11" s="172"/>
      <c r="EK11" s="172"/>
      <c r="EL11" s="172"/>
      <c r="EM11" s="172"/>
      <c r="EN11" s="172"/>
      <c r="EO11" s="173"/>
      <c r="EP11" s="171">
        <f>AV11/CS11*100-100</f>
        <v>0</v>
      </c>
      <c r="EQ11" s="172"/>
      <c r="ER11" s="172"/>
      <c r="ES11" s="172"/>
      <c r="ET11" s="172"/>
      <c r="EU11" s="172"/>
      <c r="EV11" s="173"/>
      <c r="EW11" s="171">
        <f>BC11/CZ11*100-100</f>
        <v>12.5</v>
      </c>
      <c r="EX11" s="172"/>
      <c r="EY11" s="172"/>
      <c r="EZ11" s="172"/>
      <c r="FA11" s="172"/>
      <c r="FB11" s="172"/>
      <c r="FC11" s="173"/>
      <c r="FD11" s="171"/>
      <c r="FE11" s="172"/>
      <c r="FF11" s="172"/>
      <c r="FG11" s="172"/>
      <c r="FH11" s="172"/>
      <c r="FI11" s="172"/>
      <c r="FJ11" s="173"/>
      <c r="FK11" s="171"/>
      <c r="FL11" s="172"/>
      <c r="FM11" s="172"/>
      <c r="FN11" s="172"/>
      <c r="FO11" s="172"/>
      <c r="FP11" s="172"/>
      <c r="FQ11" s="173"/>
      <c r="FR11" s="171"/>
      <c r="FS11" s="172"/>
      <c r="FT11" s="172"/>
      <c r="FU11" s="172"/>
      <c r="FV11" s="172"/>
      <c r="FW11" s="172"/>
      <c r="FX11" s="173"/>
      <c r="FY11" s="171"/>
      <c r="FZ11" s="172"/>
      <c r="GA11" s="172"/>
      <c r="GB11" s="172"/>
      <c r="GC11" s="172"/>
      <c r="GD11" s="172"/>
      <c r="GE11" s="173"/>
      <c r="GF11" s="171">
        <v>11.9</v>
      </c>
      <c r="GG11" s="172"/>
      <c r="GH11" s="172"/>
      <c r="GI11" s="172"/>
      <c r="GJ11" s="172"/>
      <c r="GK11" s="172"/>
      <c r="GL11" s="172"/>
      <c r="GM11" s="172"/>
      <c r="GN11" s="173"/>
      <c r="GO11" s="171">
        <v>11.6</v>
      </c>
      <c r="GP11" s="172"/>
      <c r="GQ11" s="172"/>
      <c r="GR11" s="172"/>
      <c r="GS11" s="172"/>
      <c r="GT11" s="172"/>
      <c r="GU11" s="173"/>
      <c r="GV11" s="171">
        <f>GO11/GF11*100-100</f>
        <v>-2.52100840336135</v>
      </c>
      <c r="GW11" s="172"/>
      <c r="GX11" s="172"/>
      <c r="GY11" s="172"/>
      <c r="GZ11" s="172"/>
      <c r="HA11" s="172"/>
      <c r="HB11" s="173"/>
      <c r="HC11" s="176">
        <v>35990</v>
      </c>
      <c r="HD11" s="177"/>
      <c r="HE11" s="177"/>
      <c r="HF11" s="177"/>
      <c r="HG11" s="177"/>
      <c r="HH11" s="177"/>
      <c r="HI11" s="177"/>
      <c r="HJ11" s="177"/>
      <c r="HK11" s="178"/>
      <c r="HL11" s="176">
        <v>38070</v>
      </c>
      <c r="HM11" s="177"/>
      <c r="HN11" s="177"/>
      <c r="HO11" s="177"/>
      <c r="HP11" s="177"/>
      <c r="HQ11" s="177"/>
      <c r="HR11" s="178"/>
      <c r="HS11" s="176">
        <f>HL11/HC11*100-100</f>
        <v>5.779383161989443</v>
      </c>
      <c r="HT11" s="177"/>
      <c r="HU11" s="177"/>
      <c r="HV11" s="177"/>
      <c r="HW11" s="177"/>
      <c r="HX11" s="177"/>
      <c r="HY11" s="178"/>
      <c r="HZ11" s="95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7"/>
    </row>
    <row r="12" spans="1:245" s="2" customFormat="1" ht="39" customHeight="1">
      <c r="A12" s="19"/>
      <c r="B12" s="174" t="s">
        <v>295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5"/>
      <c r="T12" s="171"/>
      <c r="U12" s="172"/>
      <c r="V12" s="172"/>
      <c r="W12" s="172"/>
      <c r="X12" s="172"/>
      <c r="Y12" s="172"/>
      <c r="Z12" s="173"/>
      <c r="AA12" s="171"/>
      <c r="AB12" s="172"/>
      <c r="AC12" s="172"/>
      <c r="AD12" s="172"/>
      <c r="AE12" s="172"/>
      <c r="AF12" s="172"/>
      <c r="AG12" s="173"/>
      <c r="AH12" s="176"/>
      <c r="AI12" s="177"/>
      <c r="AJ12" s="177"/>
      <c r="AK12" s="177"/>
      <c r="AL12" s="177"/>
      <c r="AM12" s="177"/>
      <c r="AN12" s="178"/>
      <c r="AO12" s="171"/>
      <c r="AP12" s="172"/>
      <c r="AQ12" s="172"/>
      <c r="AR12" s="172"/>
      <c r="AS12" s="172"/>
      <c r="AT12" s="172"/>
      <c r="AU12" s="173"/>
      <c r="AV12" s="171"/>
      <c r="AW12" s="172"/>
      <c r="AX12" s="172"/>
      <c r="AY12" s="172"/>
      <c r="AZ12" s="172"/>
      <c r="BA12" s="172"/>
      <c r="BB12" s="173"/>
      <c r="BC12" s="171"/>
      <c r="BD12" s="172"/>
      <c r="BE12" s="172"/>
      <c r="BF12" s="172"/>
      <c r="BG12" s="172"/>
      <c r="BH12" s="172"/>
      <c r="BI12" s="173"/>
      <c r="BJ12" s="171"/>
      <c r="BK12" s="172"/>
      <c r="BL12" s="172"/>
      <c r="BM12" s="172"/>
      <c r="BN12" s="172"/>
      <c r="BO12" s="172"/>
      <c r="BP12" s="173"/>
      <c r="BQ12" s="171"/>
      <c r="BR12" s="172"/>
      <c r="BS12" s="172"/>
      <c r="BT12" s="172"/>
      <c r="BU12" s="172"/>
      <c r="BV12" s="172"/>
      <c r="BW12" s="173"/>
      <c r="BX12" s="171"/>
      <c r="BY12" s="172"/>
      <c r="BZ12" s="172"/>
      <c r="CA12" s="172"/>
      <c r="CB12" s="172"/>
      <c r="CC12" s="172"/>
      <c r="CD12" s="173"/>
      <c r="CE12" s="171"/>
      <c r="CF12" s="172"/>
      <c r="CG12" s="172"/>
      <c r="CH12" s="172"/>
      <c r="CI12" s="172"/>
      <c r="CJ12" s="172"/>
      <c r="CK12" s="173"/>
      <c r="CL12" s="171"/>
      <c r="CM12" s="172"/>
      <c r="CN12" s="172"/>
      <c r="CO12" s="172"/>
      <c r="CP12" s="172"/>
      <c r="CQ12" s="172"/>
      <c r="CR12" s="173"/>
      <c r="CS12" s="171"/>
      <c r="CT12" s="172"/>
      <c r="CU12" s="172"/>
      <c r="CV12" s="172"/>
      <c r="CW12" s="172"/>
      <c r="CX12" s="172"/>
      <c r="CY12" s="173"/>
      <c r="CZ12" s="171"/>
      <c r="DA12" s="172"/>
      <c r="DB12" s="172"/>
      <c r="DC12" s="172"/>
      <c r="DD12" s="172"/>
      <c r="DE12" s="172"/>
      <c r="DF12" s="173"/>
      <c r="DG12" s="171"/>
      <c r="DH12" s="172"/>
      <c r="DI12" s="172"/>
      <c r="DJ12" s="172"/>
      <c r="DK12" s="172"/>
      <c r="DL12" s="172"/>
      <c r="DM12" s="173"/>
      <c r="DN12" s="171"/>
      <c r="DO12" s="172"/>
      <c r="DP12" s="172"/>
      <c r="DQ12" s="172"/>
      <c r="DR12" s="172"/>
      <c r="DS12" s="172"/>
      <c r="DT12" s="173"/>
      <c r="DU12" s="171"/>
      <c r="DV12" s="172"/>
      <c r="DW12" s="172"/>
      <c r="DX12" s="172"/>
      <c r="DY12" s="172"/>
      <c r="DZ12" s="172"/>
      <c r="EA12" s="173"/>
      <c r="EB12" s="171"/>
      <c r="EC12" s="172"/>
      <c r="ED12" s="172"/>
      <c r="EE12" s="172"/>
      <c r="EF12" s="172"/>
      <c r="EG12" s="172"/>
      <c r="EH12" s="173"/>
      <c r="EI12" s="171"/>
      <c r="EJ12" s="172"/>
      <c r="EK12" s="172"/>
      <c r="EL12" s="172"/>
      <c r="EM12" s="172"/>
      <c r="EN12" s="172"/>
      <c r="EO12" s="173"/>
      <c r="EP12" s="171"/>
      <c r="EQ12" s="172"/>
      <c r="ER12" s="172"/>
      <c r="ES12" s="172"/>
      <c r="ET12" s="172"/>
      <c r="EU12" s="172"/>
      <c r="EV12" s="173"/>
      <c r="EW12" s="171"/>
      <c r="EX12" s="172"/>
      <c r="EY12" s="172"/>
      <c r="EZ12" s="172"/>
      <c r="FA12" s="172"/>
      <c r="FB12" s="172"/>
      <c r="FC12" s="173"/>
      <c r="FD12" s="171"/>
      <c r="FE12" s="172"/>
      <c r="FF12" s="172"/>
      <c r="FG12" s="172"/>
      <c r="FH12" s="172"/>
      <c r="FI12" s="172"/>
      <c r="FJ12" s="173"/>
      <c r="FK12" s="171"/>
      <c r="FL12" s="172"/>
      <c r="FM12" s="172"/>
      <c r="FN12" s="172"/>
      <c r="FO12" s="172"/>
      <c r="FP12" s="172"/>
      <c r="FQ12" s="173"/>
      <c r="FR12" s="171"/>
      <c r="FS12" s="172"/>
      <c r="FT12" s="172"/>
      <c r="FU12" s="172"/>
      <c r="FV12" s="172"/>
      <c r="FW12" s="172"/>
      <c r="FX12" s="173"/>
      <c r="FY12" s="171"/>
      <c r="FZ12" s="172"/>
      <c r="GA12" s="172"/>
      <c r="GB12" s="172"/>
      <c r="GC12" s="172"/>
      <c r="GD12" s="172"/>
      <c r="GE12" s="173"/>
      <c r="GF12" s="171"/>
      <c r="GG12" s="172"/>
      <c r="GH12" s="172"/>
      <c r="GI12" s="172"/>
      <c r="GJ12" s="172"/>
      <c r="GK12" s="172"/>
      <c r="GL12" s="172"/>
      <c r="GM12" s="172"/>
      <c r="GN12" s="173"/>
      <c r="GO12" s="171"/>
      <c r="GP12" s="172"/>
      <c r="GQ12" s="172"/>
      <c r="GR12" s="172"/>
      <c r="GS12" s="172"/>
      <c r="GT12" s="172"/>
      <c r="GU12" s="173"/>
      <c r="GV12" s="171"/>
      <c r="GW12" s="172"/>
      <c r="GX12" s="172"/>
      <c r="GY12" s="172"/>
      <c r="GZ12" s="172"/>
      <c r="HA12" s="172"/>
      <c r="HB12" s="173"/>
      <c r="HC12" s="176"/>
      <c r="HD12" s="177"/>
      <c r="HE12" s="177"/>
      <c r="HF12" s="177"/>
      <c r="HG12" s="177"/>
      <c r="HH12" s="177"/>
      <c r="HI12" s="177"/>
      <c r="HJ12" s="177"/>
      <c r="HK12" s="178"/>
      <c r="HL12" s="176"/>
      <c r="HM12" s="177"/>
      <c r="HN12" s="177"/>
      <c r="HO12" s="177"/>
      <c r="HP12" s="177"/>
      <c r="HQ12" s="177"/>
      <c r="HR12" s="178"/>
      <c r="HS12" s="176"/>
      <c r="HT12" s="177"/>
      <c r="HU12" s="177"/>
      <c r="HV12" s="177"/>
      <c r="HW12" s="177"/>
      <c r="HX12" s="177"/>
      <c r="HY12" s="178"/>
      <c r="HZ12" s="95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7"/>
    </row>
    <row r="13" spans="1:245" s="2" customFormat="1" ht="39" customHeight="1">
      <c r="A13" s="19"/>
      <c r="B13" s="179" t="s">
        <v>296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  <c r="T13" s="171">
        <f>8.77+9.5</f>
        <v>18.27</v>
      </c>
      <c r="U13" s="172"/>
      <c r="V13" s="172"/>
      <c r="W13" s="172"/>
      <c r="X13" s="172"/>
      <c r="Y13" s="172"/>
      <c r="Z13" s="173"/>
      <c r="AA13" s="171">
        <f>8.77+9.5</f>
        <v>18.27</v>
      </c>
      <c r="AB13" s="172"/>
      <c r="AC13" s="172"/>
      <c r="AD13" s="172"/>
      <c r="AE13" s="172"/>
      <c r="AF13" s="172"/>
      <c r="AG13" s="173"/>
      <c r="AH13" s="176">
        <f>AA13/T13*100-100</f>
        <v>0</v>
      </c>
      <c r="AI13" s="177"/>
      <c r="AJ13" s="177"/>
      <c r="AK13" s="177"/>
      <c r="AL13" s="177"/>
      <c r="AM13" s="177"/>
      <c r="AN13" s="178"/>
      <c r="AO13" s="171">
        <v>2</v>
      </c>
      <c r="AP13" s="172"/>
      <c r="AQ13" s="172"/>
      <c r="AR13" s="172"/>
      <c r="AS13" s="172"/>
      <c r="AT13" s="172"/>
      <c r="AU13" s="173"/>
      <c r="AV13" s="171">
        <v>1</v>
      </c>
      <c r="AW13" s="172"/>
      <c r="AX13" s="172"/>
      <c r="AY13" s="172"/>
      <c r="AZ13" s="172"/>
      <c r="BA13" s="172"/>
      <c r="BB13" s="173"/>
      <c r="BC13" s="171">
        <v>4</v>
      </c>
      <c r="BD13" s="172"/>
      <c r="BE13" s="172"/>
      <c r="BF13" s="172"/>
      <c r="BG13" s="172"/>
      <c r="BH13" s="172"/>
      <c r="BI13" s="173"/>
      <c r="BJ13" s="171">
        <v>5</v>
      </c>
      <c r="BK13" s="172"/>
      <c r="BL13" s="172"/>
      <c r="BM13" s="172"/>
      <c r="BN13" s="172"/>
      <c r="BO13" s="172"/>
      <c r="BP13" s="173"/>
      <c r="BQ13" s="171">
        <v>3</v>
      </c>
      <c r="BR13" s="172"/>
      <c r="BS13" s="172"/>
      <c r="BT13" s="172"/>
      <c r="BU13" s="172"/>
      <c r="BV13" s="172"/>
      <c r="BW13" s="173"/>
      <c r="BX13" s="171"/>
      <c r="BY13" s="172"/>
      <c r="BZ13" s="172"/>
      <c r="CA13" s="172"/>
      <c r="CB13" s="172"/>
      <c r="CC13" s="172"/>
      <c r="CD13" s="173"/>
      <c r="CE13" s="171"/>
      <c r="CF13" s="172"/>
      <c r="CG13" s="172"/>
      <c r="CH13" s="172"/>
      <c r="CI13" s="172"/>
      <c r="CJ13" s="172"/>
      <c r="CK13" s="173"/>
      <c r="CL13" s="171">
        <v>3</v>
      </c>
      <c r="CM13" s="172"/>
      <c r="CN13" s="172"/>
      <c r="CO13" s="172"/>
      <c r="CP13" s="172"/>
      <c r="CQ13" s="172"/>
      <c r="CR13" s="173"/>
      <c r="CS13" s="171"/>
      <c r="CT13" s="172"/>
      <c r="CU13" s="172"/>
      <c r="CV13" s="172"/>
      <c r="CW13" s="172"/>
      <c r="CX13" s="172"/>
      <c r="CY13" s="173"/>
      <c r="CZ13" s="171">
        <v>4</v>
      </c>
      <c r="DA13" s="172"/>
      <c r="DB13" s="172"/>
      <c r="DC13" s="172"/>
      <c r="DD13" s="172"/>
      <c r="DE13" s="172"/>
      <c r="DF13" s="173"/>
      <c r="DG13" s="171">
        <v>6</v>
      </c>
      <c r="DH13" s="172"/>
      <c r="DI13" s="172"/>
      <c r="DJ13" s="172"/>
      <c r="DK13" s="172"/>
      <c r="DL13" s="172"/>
      <c r="DM13" s="173"/>
      <c r="DN13" s="171">
        <v>3</v>
      </c>
      <c r="DO13" s="172"/>
      <c r="DP13" s="172"/>
      <c r="DQ13" s="172"/>
      <c r="DR13" s="172"/>
      <c r="DS13" s="172"/>
      <c r="DT13" s="173"/>
      <c r="DU13" s="171"/>
      <c r="DV13" s="172"/>
      <c r="DW13" s="172"/>
      <c r="DX13" s="172"/>
      <c r="DY13" s="172"/>
      <c r="DZ13" s="172"/>
      <c r="EA13" s="173"/>
      <c r="EB13" s="171"/>
      <c r="EC13" s="172"/>
      <c r="ED13" s="172"/>
      <c r="EE13" s="172"/>
      <c r="EF13" s="172"/>
      <c r="EG13" s="172"/>
      <c r="EH13" s="173"/>
      <c r="EI13" s="171">
        <f>AO13/CL13*100-100</f>
        <v>-33.33333333333334</v>
      </c>
      <c r="EJ13" s="172"/>
      <c r="EK13" s="172"/>
      <c r="EL13" s="172"/>
      <c r="EM13" s="172"/>
      <c r="EN13" s="172"/>
      <c r="EO13" s="173"/>
      <c r="EP13" s="171"/>
      <c r="EQ13" s="172"/>
      <c r="ER13" s="172"/>
      <c r="ES13" s="172"/>
      <c r="ET13" s="172"/>
      <c r="EU13" s="172"/>
      <c r="EV13" s="173"/>
      <c r="EW13" s="171">
        <f>BC13/CZ13*100-100</f>
        <v>0</v>
      </c>
      <c r="EX13" s="172"/>
      <c r="EY13" s="172"/>
      <c r="EZ13" s="172"/>
      <c r="FA13" s="172"/>
      <c r="FB13" s="172"/>
      <c r="FC13" s="173"/>
      <c r="FD13" s="171">
        <f>BJ13/DG13*100-100</f>
        <v>-16.666666666666657</v>
      </c>
      <c r="FE13" s="172"/>
      <c r="FF13" s="172"/>
      <c r="FG13" s="172"/>
      <c r="FH13" s="172"/>
      <c r="FI13" s="172"/>
      <c r="FJ13" s="173"/>
      <c r="FK13" s="171">
        <f>BQ13/DN13*100-100</f>
        <v>0</v>
      </c>
      <c r="FL13" s="172"/>
      <c r="FM13" s="172"/>
      <c r="FN13" s="172"/>
      <c r="FO13" s="172"/>
      <c r="FP13" s="172"/>
      <c r="FQ13" s="173"/>
      <c r="FR13" s="171"/>
      <c r="FS13" s="172"/>
      <c r="FT13" s="172"/>
      <c r="FU13" s="172"/>
      <c r="FV13" s="172"/>
      <c r="FW13" s="172"/>
      <c r="FX13" s="173"/>
      <c r="FY13" s="171"/>
      <c r="FZ13" s="172"/>
      <c r="GA13" s="172"/>
      <c r="GB13" s="172"/>
      <c r="GC13" s="172"/>
      <c r="GD13" s="172"/>
      <c r="GE13" s="173"/>
      <c r="GF13" s="171">
        <v>16</v>
      </c>
      <c r="GG13" s="172"/>
      <c r="GH13" s="172"/>
      <c r="GI13" s="172"/>
      <c r="GJ13" s="172"/>
      <c r="GK13" s="172"/>
      <c r="GL13" s="172"/>
      <c r="GM13" s="172"/>
      <c r="GN13" s="173"/>
      <c r="GO13" s="171">
        <v>16.4</v>
      </c>
      <c r="GP13" s="172"/>
      <c r="GQ13" s="172"/>
      <c r="GR13" s="172"/>
      <c r="GS13" s="172"/>
      <c r="GT13" s="172"/>
      <c r="GU13" s="173"/>
      <c r="GV13" s="171">
        <f>GO13/GF13*100-100</f>
        <v>2.499999999999986</v>
      </c>
      <c r="GW13" s="172"/>
      <c r="GX13" s="172"/>
      <c r="GY13" s="172"/>
      <c r="GZ13" s="172"/>
      <c r="HA13" s="172"/>
      <c r="HB13" s="173"/>
      <c r="HC13" s="176">
        <v>34390</v>
      </c>
      <c r="HD13" s="177"/>
      <c r="HE13" s="177"/>
      <c r="HF13" s="177"/>
      <c r="HG13" s="177"/>
      <c r="HH13" s="177"/>
      <c r="HI13" s="177"/>
      <c r="HJ13" s="177"/>
      <c r="HK13" s="178"/>
      <c r="HL13" s="176">
        <v>24832</v>
      </c>
      <c r="HM13" s="177"/>
      <c r="HN13" s="177"/>
      <c r="HO13" s="177"/>
      <c r="HP13" s="177"/>
      <c r="HQ13" s="177"/>
      <c r="HR13" s="178"/>
      <c r="HS13" s="176">
        <f>HL13/HC13*100-100</f>
        <v>-27.792963070660065</v>
      </c>
      <c r="HT13" s="177"/>
      <c r="HU13" s="177"/>
      <c r="HV13" s="177"/>
      <c r="HW13" s="177"/>
      <c r="HX13" s="177"/>
      <c r="HY13" s="178"/>
      <c r="HZ13" s="95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7"/>
    </row>
    <row r="14" spans="1:245" s="2" customFormat="1" ht="39" customHeight="1">
      <c r="A14" s="19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5"/>
      <c r="T14" s="171"/>
      <c r="U14" s="172"/>
      <c r="V14" s="172"/>
      <c r="W14" s="172"/>
      <c r="X14" s="172"/>
      <c r="Y14" s="172"/>
      <c r="Z14" s="173"/>
      <c r="AA14" s="171"/>
      <c r="AB14" s="172"/>
      <c r="AC14" s="172"/>
      <c r="AD14" s="172"/>
      <c r="AE14" s="172"/>
      <c r="AF14" s="172"/>
      <c r="AG14" s="173"/>
      <c r="AH14" s="176"/>
      <c r="AI14" s="177"/>
      <c r="AJ14" s="177"/>
      <c r="AK14" s="177"/>
      <c r="AL14" s="177"/>
      <c r="AM14" s="177"/>
      <c r="AN14" s="178"/>
      <c r="AO14" s="171"/>
      <c r="AP14" s="172"/>
      <c r="AQ14" s="172"/>
      <c r="AR14" s="172"/>
      <c r="AS14" s="172"/>
      <c r="AT14" s="172"/>
      <c r="AU14" s="173"/>
      <c r="AV14" s="171"/>
      <c r="AW14" s="172"/>
      <c r="AX14" s="172"/>
      <c r="AY14" s="172"/>
      <c r="AZ14" s="172"/>
      <c r="BA14" s="172"/>
      <c r="BB14" s="173"/>
      <c r="BC14" s="171"/>
      <c r="BD14" s="172"/>
      <c r="BE14" s="172"/>
      <c r="BF14" s="172"/>
      <c r="BG14" s="172"/>
      <c r="BH14" s="172"/>
      <c r="BI14" s="173"/>
      <c r="BJ14" s="171"/>
      <c r="BK14" s="172"/>
      <c r="BL14" s="172"/>
      <c r="BM14" s="172"/>
      <c r="BN14" s="172"/>
      <c r="BO14" s="172"/>
      <c r="BP14" s="173"/>
      <c r="BQ14" s="171"/>
      <c r="BR14" s="172"/>
      <c r="BS14" s="172"/>
      <c r="BT14" s="172"/>
      <c r="BU14" s="172"/>
      <c r="BV14" s="172"/>
      <c r="BW14" s="173"/>
      <c r="BX14" s="171"/>
      <c r="BY14" s="172"/>
      <c r="BZ14" s="172"/>
      <c r="CA14" s="172"/>
      <c r="CB14" s="172"/>
      <c r="CC14" s="172"/>
      <c r="CD14" s="173"/>
      <c r="CE14" s="171"/>
      <c r="CF14" s="172"/>
      <c r="CG14" s="172"/>
      <c r="CH14" s="172"/>
      <c r="CI14" s="172"/>
      <c r="CJ14" s="172"/>
      <c r="CK14" s="173"/>
      <c r="CL14" s="171"/>
      <c r="CM14" s="172"/>
      <c r="CN14" s="172"/>
      <c r="CO14" s="172"/>
      <c r="CP14" s="172"/>
      <c r="CQ14" s="172"/>
      <c r="CR14" s="173"/>
      <c r="CS14" s="171"/>
      <c r="CT14" s="172"/>
      <c r="CU14" s="172"/>
      <c r="CV14" s="172"/>
      <c r="CW14" s="172"/>
      <c r="CX14" s="172"/>
      <c r="CY14" s="173"/>
      <c r="CZ14" s="171"/>
      <c r="DA14" s="172"/>
      <c r="DB14" s="172"/>
      <c r="DC14" s="172"/>
      <c r="DD14" s="172"/>
      <c r="DE14" s="172"/>
      <c r="DF14" s="173"/>
      <c r="DG14" s="171"/>
      <c r="DH14" s="172"/>
      <c r="DI14" s="172"/>
      <c r="DJ14" s="172"/>
      <c r="DK14" s="172"/>
      <c r="DL14" s="172"/>
      <c r="DM14" s="173"/>
      <c r="DN14" s="171"/>
      <c r="DO14" s="172"/>
      <c r="DP14" s="172"/>
      <c r="DQ14" s="172"/>
      <c r="DR14" s="172"/>
      <c r="DS14" s="172"/>
      <c r="DT14" s="173"/>
      <c r="DU14" s="171"/>
      <c r="DV14" s="172"/>
      <c r="DW14" s="172"/>
      <c r="DX14" s="172"/>
      <c r="DY14" s="172"/>
      <c r="DZ14" s="172"/>
      <c r="EA14" s="173"/>
      <c r="EB14" s="171"/>
      <c r="EC14" s="172"/>
      <c r="ED14" s="172"/>
      <c r="EE14" s="172"/>
      <c r="EF14" s="172"/>
      <c r="EG14" s="172"/>
      <c r="EH14" s="173"/>
      <c r="EI14" s="171"/>
      <c r="EJ14" s="172"/>
      <c r="EK14" s="172"/>
      <c r="EL14" s="172"/>
      <c r="EM14" s="172"/>
      <c r="EN14" s="172"/>
      <c r="EO14" s="173"/>
      <c r="EP14" s="171"/>
      <c r="EQ14" s="172"/>
      <c r="ER14" s="172"/>
      <c r="ES14" s="172"/>
      <c r="ET14" s="172"/>
      <c r="EU14" s="172"/>
      <c r="EV14" s="173"/>
      <c r="EW14" s="171"/>
      <c r="EX14" s="172"/>
      <c r="EY14" s="172"/>
      <c r="EZ14" s="172"/>
      <c r="FA14" s="172"/>
      <c r="FB14" s="172"/>
      <c r="FC14" s="173"/>
      <c r="FD14" s="171"/>
      <c r="FE14" s="172"/>
      <c r="FF14" s="172"/>
      <c r="FG14" s="172"/>
      <c r="FH14" s="172"/>
      <c r="FI14" s="172"/>
      <c r="FJ14" s="173"/>
      <c r="FK14" s="171"/>
      <c r="FL14" s="172"/>
      <c r="FM14" s="172"/>
      <c r="FN14" s="172"/>
      <c r="FO14" s="172"/>
      <c r="FP14" s="172"/>
      <c r="FQ14" s="173"/>
      <c r="FR14" s="171"/>
      <c r="FS14" s="172"/>
      <c r="FT14" s="172"/>
      <c r="FU14" s="172"/>
      <c r="FV14" s="172"/>
      <c r="FW14" s="172"/>
      <c r="FX14" s="173"/>
      <c r="FY14" s="171"/>
      <c r="FZ14" s="172"/>
      <c r="GA14" s="172"/>
      <c r="GB14" s="172"/>
      <c r="GC14" s="172"/>
      <c r="GD14" s="172"/>
      <c r="GE14" s="173"/>
      <c r="GF14" s="171"/>
      <c r="GG14" s="172"/>
      <c r="GH14" s="172"/>
      <c r="GI14" s="172"/>
      <c r="GJ14" s="172"/>
      <c r="GK14" s="172"/>
      <c r="GL14" s="172"/>
      <c r="GM14" s="172"/>
      <c r="GN14" s="173"/>
      <c r="GO14" s="171"/>
      <c r="GP14" s="172"/>
      <c r="GQ14" s="172"/>
      <c r="GR14" s="172"/>
      <c r="GS14" s="172"/>
      <c r="GT14" s="172"/>
      <c r="GU14" s="173"/>
      <c r="GV14" s="171"/>
      <c r="GW14" s="172"/>
      <c r="GX14" s="172"/>
      <c r="GY14" s="172"/>
      <c r="GZ14" s="172"/>
      <c r="HA14" s="172"/>
      <c r="HB14" s="173"/>
      <c r="HC14" s="176"/>
      <c r="HD14" s="177"/>
      <c r="HE14" s="177"/>
      <c r="HF14" s="177"/>
      <c r="HG14" s="177"/>
      <c r="HH14" s="177"/>
      <c r="HI14" s="177"/>
      <c r="HJ14" s="177"/>
      <c r="HK14" s="178"/>
      <c r="HL14" s="176"/>
      <c r="HM14" s="177"/>
      <c r="HN14" s="177"/>
      <c r="HO14" s="177"/>
      <c r="HP14" s="177"/>
      <c r="HQ14" s="177"/>
      <c r="HR14" s="178"/>
      <c r="HS14" s="176"/>
      <c r="HT14" s="177"/>
      <c r="HU14" s="177"/>
      <c r="HV14" s="177"/>
      <c r="HW14" s="177"/>
      <c r="HX14" s="177"/>
      <c r="HY14" s="178"/>
      <c r="HZ14" s="95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7"/>
    </row>
    <row r="15" spans="1:245" s="2" customFormat="1" ht="39" customHeight="1">
      <c r="A15" s="19"/>
      <c r="B15" s="96" t="s">
        <v>297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171">
        <f>T8+T9+T10+T11+T12+T13</f>
        <v>32.519999999999996</v>
      </c>
      <c r="U15" s="172"/>
      <c r="V15" s="172"/>
      <c r="W15" s="172"/>
      <c r="X15" s="172"/>
      <c r="Y15" s="172"/>
      <c r="Z15" s="173"/>
      <c r="AA15" s="171">
        <f>AA8+AA9+AA10+AA11+AA12+AA13</f>
        <v>32.519999999999996</v>
      </c>
      <c r="AB15" s="172"/>
      <c r="AC15" s="172"/>
      <c r="AD15" s="172"/>
      <c r="AE15" s="172"/>
      <c r="AF15" s="172"/>
      <c r="AG15" s="173"/>
      <c r="AH15" s="176">
        <f>AA15/T15*100-100</f>
        <v>0</v>
      </c>
      <c r="AI15" s="177"/>
      <c r="AJ15" s="177"/>
      <c r="AK15" s="177"/>
      <c r="AL15" s="177"/>
      <c r="AM15" s="177"/>
      <c r="AN15" s="178"/>
      <c r="AO15" s="171">
        <f>SUM(AO8:AU13)</f>
        <v>5</v>
      </c>
      <c r="AP15" s="172"/>
      <c r="AQ15" s="172"/>
      <c r="AR15" s="172"/>
      <c r="AS15" s="172"/>
      <c r="AT15" s="172"/>
      <c r="AU15" s="173"/>
      <c r="AV15" s="171">
        <f>SUM(AV8:BB13)</f>
        <v>2</v>
      </c>
      <c r="AW15" s="172"/>
      <c r="AX15" s="172"/>
      <c r="AY15" s="172"/>
      <c r="AZ15" s="172"/>
      <c r="BA15" s="172"/>
      <c r="BB15" s="173"/>
      <c r="BC15" s="171">
        <f>SUM(BC8:BI13)</f>
        <v>13</v>
      </c>
      <c r="BD15" s="172"/>
      <c r="BE15" s="172"/>
      <c r="BF15" s="172"/>
      <c r="BG15" s="172"/>
      <c r="BH15" s="172"/>
      <c r="BI15" s="173"/>
      <c r="BJ15" s="171">
        <f>SUM(BJ8:BP13)</f>
        <v>6</v>
      </c>
      <c r="BK15" s="172"/>
      <c r="BL15" s="172"/>
      <c r="BM15" s="172"/>
      <c r="BN15" s="172"/>
      <c r="BO15" s="172"/>
      <c r="BP15" s="173"/>
      <c r="BQ15" s="171">
        <f>SUM(BQ8:BW13)</f>
        <v>3</v>
      </c>
      <c r="BR15" s="172"/>
      <c r="BS15" s="172"/>
      <c r="BT15" s="172"/>
      <c r="BU15" s="172"/>
      <c r="BV15" s="172"/>
      <c r="BW15" s="173"/>
      <c r="BX15" s="171">
        <f>SUM(BX8:CD13)</f>
        <v>0</v>
      </c>
      <c r="BY15" s="172"/>
      <c r="BZ15" s="172"/>
      <c r="CA15" s="172"/>
      <c r="CB15" s="172"/>
      <c r="CC15" s="172"/>
      <c r="CD15" s="173"/>
      <c r="CE15" s="171">
        <f>SUM(CE8:CK13)</f>
        <v>0</v>
      </c>
      <c r="CF15" s="172"/>
      <c r="CG15" s="172"/>
      <c r="CH15" s="172"/>
      <c r="CI15" s="172"/>
      <c r="CJ15" s="172"/>
      <c r="CK15" s="173"/>
      <c r="CL15" s="171">
        <f>SUM(CL8:CR13)</f>
        <v>8</v>
      </c>
      <c r="CM15" s="172"/>
      <c r="CN15" s="172"/>
      <c r="CO15" s="172"/>
      <c r="CP15" s="172"/>
      <c r="CQ15" s="172"/>
      <c r="CR15" s="173"/>
      <c r="CS15" s="171">
        <f>SUM(CS8:CY13)</f>
        <v>1</v>
      </c>
      <c r="CT15" s="172"/>
      <c r="CU15" s="172"/>
      <c r="CV15" s="172"/>
      <c r="CW15" s="172"/>
      <c r="CX15" s="172"/>
      <c r="CY15" s="173"/>
      <c r="CZ15" s="171">
        <f>SUM(CZ8:DF13)</f>
        <v>12</v>
      </c>
      <c r="DA15" s="172"/>
      <c r="DB15" s="172"/>
      <c r="DC15" s="172"/>
      <c r="DD15" s="172"/>
      <c r="DE15" s="172"/>
      <c r="DF15" s="173"/>
      <c r="DG15" s="171">
        <f>SUM(DG8:DM13)</f>
        <v>6</v>
      </c>
      <c r="DH15" s="172"/>
      <c r="DI15" s="172"/>
      <c r="DJ15" s="172"/>
      <c r="DK15" s="172"/>
      <c r="DL15" s="172"/>
      <c r="DM15" s="173"/>
      <c r="DN15" s="171">
        <f>SUM(DN8:DT13)</f>
        <v>3</v>
      </c>
      <c r="DO15" s="172"/>
      <c r="DP15" s="172"/>
      <c r="DQ15" s="172"/>
      <c r="DR15" s="172"/>
      <c r="DS15" s="172"/>
      <c r="DT15" s="173"/>
      <c r="DU15" s="171">
        <f>SUM(DU8:EA13)</f>
        <v>0</v>
      </c>
      <c r="DV15" s="172"/>
      <c r="DW15" s="172"/>
      <c r="DX15" s="172"/>
      <c r="DY15" s="172"/>
      <c r="DZ15" s="172"/>
      <c r="EA15" s="173"/>
      <c r="EB15" s="171">
        <f>SUM(EB8:EH13)</f>
        <v>0</v>
      </c>
      <c r="EC15" s="172"/>
      <c r="ED15" s="172"/>
      <c r="EE15" s="172"/>
      <c r="EF15" s="172"/>
      <c r="EG15" s="172"/>
      <c r="EH15" s="173"/>
      <c r="EI15" s="171">
        <f>SUM(EI8:EO13)</f>
        <v>-100.00000000000001</v>
      </c>
      <c r="EJ15" s="172"/>
      <c r="EK15" s="172"/>
      <c r="EL15" s="172"/>
      <c r="EM15" s="172"/>
      <c r="EN15" s="172"/>
      <c r="EO15" s="173"/>
      <c r="EP15" s="171">
        <f>SUM(EP8:EV13)</f>
        <v>0</v>
      </c>
      <c r="EQ15" s="172"/>
      <c r="ER15" s="172"/>
      <c r="ES15" s="172"/>
      <c r="ET15" s="172"/>
      <c r="EU15" s="172"/>
      <c r="EV15" s="173"/>
      <c r="EW15" s="171">
        <f>SUM(EW8:FC13)</f>
        <v>12.5</v>
      </c>
      <c r="EX15" s="172"/>
      <c r="EY15" s="172"/>
      <c r="EZ15" s="172"/>
      <c r="FA15" s="172"/>
      <c r="FB15" s="172"/>
      <c r="FC15" s="173"/>
      <c r="FD15" s="171">
        <f>SUM(FD8:FJ13)</f>
        <v>-16.666666666666657</v>
      </c>
      <c r="FE15" s="172"/>
      <c r="FF15" s="172"/>
      <c r="FG15" s="172"/>
      <c r="FH15" s="172"/>
      <c r="FI15" s="172"/>
      <c r="FJ15" s="173"/>
      <c r="FK15" s="171">
        <f>SUM(FK8:FQ13)</f>
        <v>0</v>
      </c>
      <c r="FL15" s="172"/>
      <c r="FM15" s="172"/>
      <c r="FN15" s="172"/>
      <c r="FO15" s="172"/>
      <c r="FP15" s="172"/>
      <c r="FQ15" s="173"/>
      <c r="FR15" s="171">
        <f>SUM(FR8:FX13)</f>
        <v>0</v>
      </c>
      <c r="FS15" s="172"/>
      <c r="FT15" s="172"/>
      <c r="FU15" s="172"/>
      <c r="FV15" s="172"/>
      <c r="FW15" s="172"/>
      <c r="FX15" s="173"/>
      <c r="FY15" s="171">
        <f>SUM(FY8:GE13)</f>
        <v>0</v>
      </c>
      <c r="FZ15" s="172"/>
      <c r="GA15" s="172"/>
      <c r="GB15" s="172"/>
      <c r="GC15" s="172"/>
      <c r="GD15" s="172"/>
      <c r="GE15" s="173"/>
      <c r="GF15" s="171">
        <v>29.9</v>
      </c>
      <c r="GG15" s="172"/>
      <c r="GH15" s="172"/>
      <c r="GI15" s="172"/>
      <c r="GJ15" s="172"/>
      <c r="GK15" s="172"/>
      <c r="GL15" s="172"/>
      <c r="GM15" s="172"/>
      <c r="GN15" s="173"/>
      <c r="GO15" s="171">
        <v>30</v>
      </c>
      <c r="GP15" s="172"/>
      <c r="GQ15" s="172"/>
      <c r="GR15" s="172"/>
      <c r="GS15" s="172"/>
      <c r="GT15" s="172"/>
      <c r="GU15" s="173"/>
      <c r="GV15" s="171">
        <f>GO15/GF15*100-100</f>
        <v>0.3344481605351177</v>
      </c>
      <c r="GW15" s="172"/>
      <c r="GX15" s="172"/>
      <c r="GY15" s="172"/>
      <c r="GZ15" s="172"/>
      <c r="HA15" s="172"/>
      <c r="HB15" s="173"/>
      <c r="HC15" s="176">
        <v>29560</v>
      </c>
      <c r="HD15" s="177"/>
      <c r="HE15" s="177"/>
      <c r="HF15" s="177"/>
      <c r="HG15" s="177"/>
      <c r="HH15" s="177"/>
      <c r="HI15" s="177"/>
      <c r="HJ15" s="177"/>
      <c r="HK15" s="178"/>
      <c r="HL15" s="176">
        <v>30549</v>
      </c>
      <c r="HM15" s="177"/>
      <c r="HN15" s="177"/>
      <c r="HO15" s="177"/>
      <c r="HP15" s="177"/>
      <c r="HQ15" s="177"/>
      <c r="HR15" s="178"/>
      <c r="HS15" s="176">
        <f>HL15/HC15*100-100</f>
        <v>3.3457374830852444</v>
      </c>
      <c r="HT15" s="177"/>
      <c r="HU15" s="177"/>
      <c r="HV15" s="177"/>
      <c r="HW15" s="177"/>
      <c r="HX15" s="177"/>
      <c r="HY15" s="178"/>
      <c r="HZ15" s="95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7"/>
    </row>
    <row r="16" spans="1:245" ht="30" customHeight="1">
      <c r="A16" s="181" t="s">
        <v>298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</row>
    <row r="17" spans="1:244" ht="15">
      <c r="A17" s="51" t="s">
        <v>328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</row>
  </sheetData>
  <sheetProtection/>
  <mergeCells count="359">
    <mergeCell ref="HZ15:IK15"/>
    <mergeCell ref="A16:IK16"/>
    <mergeCell ref="A17:IJ17"/>
    <mergeCell ref="GF15:GN15"/>
    <mergeCell ref="GO15:GU15"/>
    <mergeCell ref="GV15:HB15"/>
    <mergeCell ref="HC15:HK15"/>
    <mergeCell ref="HL15:HR15"/>
    <mergeCell ref="HS15:HY15"/>
    <mergeCell ref="EP15:EV15"/>
    <mergeCell ref="FY15:GE15"/>
    <mergeCell ref="DN15:DT15"/>
    <mergeCell ref="FK15:FQ15"/>
    <mergeCell ref="FR15:FX15"/>
    <mergeCell ref="CZ15:DF15"/>
    <mergeCell ref="EI15:EO15"/>
    <mergeCell ref="EW15:FC15"/>
    <mergeCell ref="CS15:CY15"/>
    <mergeCell ref="BJ15:BP15"/>
    <mergeCell ref="AV15:BB15"/>
    <mergeCell ref="B15:S15"/>
    <mergeCell ref="FD15:FJ15"/>
    <mergeCell ref="DG15:DM15"/>
    <mergeCell ref="DU15:EA15"/>
    <mergeCell ref="EB15:EH15"/>
    <mergeCell ref="BQ15:BW15"/>
    <mergeCell ref="BX15:CD15"/>
    <mergeCell ref="CE15:CK15"/>
    <mergeCell ref="CL15:CR15"/>
    <mergeCell ref="EI4:GE4"/>
    <mergeCell ref="AO3:GE3"/>
    <mergeCell ref="FD13:FJ13"/>
    <mergeCell ref="FK13:FQ13"/>
    <mergeCell ref="FR13:FX13"/>
    <mergeCell ref="FY13:GE13"/>
    <mergeCell ref="FY14:GE14"/>
    <mergeCell ref="FK9:FQ9"/>
    <mergeCell ref="FR9:FX9"/>
    <mergeCell ref="FY9:GE9"/>
    <mergeCell ref="FD10:FJ10"/>
    <mergeCell ref="FK10:FQ10"/>
    <mergeCell ref="FR10:FX10"/>
    <mergeCell ref="FD9:FJ9"/>
    <mergeCell ref="FY10:GE10"/>
    <mergeCell ref="FY5:GE5"/>
    <mergeCell ref="FD6:FJ6"/>
    <mergeCell ref="HL14:HR14"/>
    <mergeCell ref="HS14:HY14"/>
    <mergeCell ref="HZ14:IK14"/>
    <mergeCell ref="T15:Z15"/>
    <mergeCell ref="AA15:AG15"/>
    <mergeCell ref="AH15:AN15"/>
    <mergeCell ref="AO15:AU15"/>
    <mergeCell ref="BC15:BI15"/>
    <mergeCell ref="BX14:CD14"/>
    <mergeCell ref="CZ14:DF14"/>
    <mergeCell ref="FR14:FX14"/>
    <mergeCell ref="GF14:GN14"/>
    <mergeCell ref="GO14:GU14"/>
    <mergeCell ref="GV14:HB14"/>
    <mergeCell ref="FK14:FQ14"/>
    <mergeCell ref="CL14:CR14"/>
    <mergeCell ref="CS14:CY14"/>
    <mergeCell ref="DG14:DM14"/>
    <mergeCell ref="HC14:HK14"/>
    <mergeCell ref="FK6:FQ6"/>
    <mergeCell ref="FR6:FX6"/>
    <mergeCell ref="FY6:GE6"/>
    <mergeCell ref="FK7:FQ7"/>
    <mergeCell ref="FR7:FX7"/>
    <mergeCell ref="FK8:FQ8"/>
    <mergeCell ref="FR8:FX8"/>
    <mergeCell ref="GF12:GN12"/>
    <mergeCell ref="GO12:GU12"/>
    <mergeCell ref="GV12:HB12"/>
    <mergeCell ref="HC12:HK12"/>
    <mergeCell ref="FK12:FQ12"/>
    <mergeCell ref="FR12:FX12"/>
    <mergeCell ref="FY12:GE12"/>
    <mergeCell ref="EB14:EH14"/>
    <mergeCell ref="EI14:EO14"/>
    <mergeCell ref="EP14:EV14"/>
    <mergeCell ref="EW14:FC14"/>
    <mergeCell ref="FD14:FJ14"/>
    <mergeCell ref="FD7:FJ7"/>
    <mergeCell ref="FD5:FJ5"/>
    <mergeCell ref="FK5:FQ5"/>
    <mergeCell ref="FD8:FJ8"/>
    <mergeCell ref="EB5:EH5"/>
    <mergeCell ref="EB6:EH6"/>
    <mergeCell ref="EI8:EO8"/>
    <mergeCell ref="EW8:FC8"/>
    <mergeCell ref="FD12:FJ12"/>
    <mergeCell ref="EI12:EO12"/>
    <mergeCell ref="EP12:EV12"/>
    <mergeCell ref="EB12:EH12"/>
    <mergeCell ref="EB11:EH11"/>
    <mergeCell ref="EI11:EO11"/>
    <mergeCell ref="DU14:EA14"/>
    <mergeCell ref="FR5:FX5"/>
    <mergeCell ref="DN13:DT13"/>
    <mergeCell ref="DU5:EA5"/>
    <mergeCell ref="DU6:EA6"/>
    <mergeCell ref="DN11:DT11"/>
    <mergeCell ref="DN9:DT9"/>
    <mergeCell ref="DN10:DT10"/>
    <mergeCell ref="DN6:DT6"/>
    <mergeCell ref="EW12:FC12"/>
    <mergeCell ref="DN7:DT7"/>
    <mergeCell ref="DN8:DT8"/>
    <mergeCell ref="CL12:CR12"/>
    <mergeCell ref="CS12:CY12"/>
    <mergeCell ref="CZ12:DF12"/>
    <mergeCell ref="DG12:DM12"/>
    <mergeCell ref="DG9:DM9"/>
    <mergeCell ref="DG8:DM8"/>
    <mergeCell ref="CS7:CY7"/>
    <mergeCell ref="CZ11:DF11"/>
    <mergeCell ref="DN12:DT12"/>
    <mergeCell ref="DG13:DM13"/>
    <mergeCell ref="CL13:CR13"/>
    <mergeCell ref="AV14:BB14"/>
    <mergeCell ref="BC14:BI14"/>
    <mergeCell ref="BJ14:BP14"/>
    <mergeCell ref="BQ14:BW14"/>
    <mergeCell ref="CE14:CK14"/>
    <mergeCell ref="AV12:BB12"/>
    <mergeCell ref="DN14:DT14"/>
    <mergeCell ref="HS12:HY12"/>
    <mergeCell ref="HZ12:IK12"/>
    <mergeCell ref="BJ11:BP11"/>
    <mergeCell ref="HL12:HR12"/>
    <mergeCell ref="CE12:CK12"/>
    <mergeCell ref="BQ12:BW12"/>
    <mergeCell ref="BJ12:BP12"/>
    <mergeCell ref="HS11:HY11"/>
    <mergeCell ref="FD11:FJ11"/>
    <mergeCell ref="FK11:FQ11"/>
    <mergeCell ref="BC12:BI12"/>
    <mergeCell ref="BX13:CD13"/>
    <mergeCell ref="CS13:CY13"/>
    <mergeCell ref="CZ13:DF13"/>
    <mergeCell ref="BJ13:BP13"/>
    <mergeCell ref="BX12:CD12"/>
    <mergeCell ref="AV11:BB11"/>
    <mergeCell ref="AV13:BB13"/>
    <mergeCell ref="GV13:HB13"/>
    <mergeCell ref="HC13:HK13"/>
    <mergeCell ref="HL13:HR13"/>
    <mergeCell ref="HS13:HY13"/>
    <mergeCell ref="BQ13:BW13"/>
    <mergeCell ref="BQ11:BW11"/>
    <mergeCell ref="CL11:CR11"/>
    <mergeCell ref="CS11:CY11"/>
    <mergeCell ref="HZ13:IK13"/>
    <mergeCell ref="B14:S14"/>
    <mergeCell ref="T14:Z14"/>
    <mergeCell ref="AA14:AG14"/>
    <mergeCell ref="AH14:AN14"/>
    <mergeCell ref="AO14:AU14"/>
    <mergeCell ref="BC13:BI13"/>
    <mergeCell ref="GF13:GN13"/>
    <mergeCell ref="GO13:GU13"/>
    <mergeCell ref="EW13:FC13"/>
    <mergeCell ref="BJ6:BP6"/>
    <mergeCell ref="BJ7:BP7"/>
    <mergeCell ref="BJ8:BP8"/>
    <mergeCell ref="BJ9:BP9"/>
    <mergeCell ref="BJ10:BP10"/>
    <mergeCell ref="DG10:DM10"/>
    <mergeCell ref="BX6:CD6"/>
    <mergeCell ref="BX7:CD7"/>
    <mergeCell ref="BX8:CD8"/>
    <mergeCell ref="BX9:CD9"/>
    <mergeCell ref="BX11:CD11"/>
    <mergeCell ref="DG11:DM11"/>
    <mergeCell ref="DU11:EA11"/>
    <mergeCell ref="EI13:EO13"/>
    <mergeCell ref="EP13:EV13"/>
    <mergeCell ref="DU13:EA13"/>
    <mergeCell ref="EB13:EH13"/>
    <mergeCell ref="CE13:CK13"/>
    <mergeCell ref="CE11:CK11"/>
    <mergeCell ref="DU12:EA12"/>
    <mergeCell ref="B12:S12"/>
    <mergeCell ref="T12:Z12"/>
    <mergeCell ref="AA12:AG12"/>
    <mergeCell ref="AH12:AN12"/>
    <mergeCell ref="AO12:AU12"/>
    <mergeCell ref="B13:S13"/>
    <mergeCell ref="T13:Z13"/>
    <mergeCell ref="AA13:AG13"/>
    <mergeCell ref="AH13:AN13"/>
    <mergeCell ref="AO13:AU13"/>
    <mergeCell ref="AV7:BB7"/>
    <mergeCell ref="AV8:BB8"/>
    <mergeCell ref="AV9:BB9"/>
    <mergeCell ref="AV10:BB10"/>
    <mergeCell ref="BC7:BI7"/>
    <mergeCell ref="BC8:BI8"/>
    <mergeCell ref="BC9:BI9"/>
    <mergeCell ref="BC10:BI10"/>
    <mergeCell ref="BC5:BI5"/>
    <mergeCell ref="BC6:BI6"/>
    <mergeCell ref="BX5:CD5"/>
    <mergeCell ref="HL11:HR11"/>
    <mergeCell ref="EW11:FC11"/>
    <mergeCell ref="GF11:GN11"/>
    <mergeCell ref="GO11:GU11"/>
    <mergeCell ref="GV11:HB11"/>
    <mergeCell ref="EP11:EV11"/>
    <mergeCell ref="HC11:HK11"/>
    <mergeCell ref="GV10:HB10"/>
    <mergeCell ref="HZ11:IK11"/>
    <mergeCell ref="HC10:HK10"/>
    <mergeCell ref="HL10:HR10"/>
    <mergeCell ref="HS10:HY10"/>
    <mergeCell ref="HZ10:IK10"/>
    <mergeCell ref="GF10:GN10"/>
    <mergeCell ref="AO11:AU11"/>
    <mergeCell ref="CZ10:DF10"/>
    <mergeCell ref="CE10:CK10"/>
    <mergeCell ref="CL10:CR10"/>
    <mergeCell ref="CS10:CY10"/>
    <mergeCell ref="BC11:BI11"/>
    <mergeCell ref="FR11:FX11"/>
    <mergeCell ref="FY11:GE11"/>
    <mergeCell ref="BX10:CD10"/>
    <mergeCell ref="GO10:GU10"/>
    <mergeCell ref="DU10:EA10"/>
    <mergeCell ref="B11:S11"/>
    <mergeCell ref="T11:Z11"/>
    <mergeCell ref="AA11:AG11"/>
    <mergeCell ref="AH11:AN11"/>
    <mergeCell ref="EB10:EH10"/>
    <mergeCell ref="EI10:EO10"/>
    <mergeCell ref="EP10:EV10"/>
    <mergeCell ref="EW10:FC10"/>
    <mergeCell ref="HZ9:IK9"/>
    <mergeCell ref="B10:S10"/>
    <mergeCell ref="T10:Z10"/>
    <mergeCell ref="AA10:AG10"/>
    <mergeCell ref="AH10:AN10"/>
    <mergeCell ref="AO10:AU10"/>
    <mergeCell ref="BQ10:BW10"/>
    <mergeCell ref="GF9:GN9"/>
    <mergeCell ref="GO9:GU9"/>
    <mergeCell ref="GV9:HB9"/>
    <mergeCell ref="CL9:CR9"/>
    <mergeCell ref="CS9:CY9"/>
    <mergeCell ref="CZ9:DF9"/>
    <mergeCell ref="EI9:EO9"/>
    <mergeCell ref="EP9:EV9"/>
    <mergeCell ref="EW9:FC9"/>
    <mergeCell ref="EB9:EH9"/>
    <mergeCell ref="GO8:GU8"/>
    <mergeCell ref="GV8:HB8"/>
    <mergeCell ref="HC8:HK8"/>
    <mergeCell ref="FY8:GE8"/>
    <mergeCell ref="HS8:HY8"/>
    <mergeCell ref="HC9:HK9"/>
    <mergeCell ref="HL9:HR9"/>
    <mergeCell ref="HS9:HY9"/>
    <mergeCell ref="HZ8:IK8"/>
    <mergeCell ref="B9:S9"/>
    <mergeCell ref="T9:Z9"/>
    <mergeCell ref="AA9:AG9"/>
    <mergeCell ref="AH9:AN9"/>
    <mergeCell ref="AO9:AU9"/>
    <mergeCell ref="BQ9:BW9"/>
    <mergeCell ref="DU9:EA9"/>
    <mergeCell ref="HL8:HR8"/>
    <mergeCell ref="GF8:GN8"/>
    <mergeCell ref="HC7:HK7"/>
    <mergeCell ref="EB7:EH7"/>
    <mergeCell ref="BQ7:BW7"/>
    <mergeCell ref="CE7:CK7"/>
    <mergeCell ref="CL7:CR7"/>
    <mergeCell ref="CE9:CK9"/>
    <mergeCell ref="BQ8:BW8"/>
    <mergeCell ref="CE8:CK8"/>
    <mergeCell ref="CL8:CR8"/>
    <mergeCell ref="CS8:CY8"/>
    <mergeCell ref="DU7:EA7"/>
    <mergeCell ref="B8:S8"/>
    <mergeCell ref="T8:Z8"/>
    <mergeCell ref="AA8:AG8"/>
    <mergeCell ref="AH8:AN8"/>
    <mergeCell ref="GV7:HB7"/>
    <mergeCell ref="CZ8:DF8"/>
    <mergeCell ref="DU8:EA8"/>
    <mergeCell ref="EB8:EH8"/>
    <mergeCell ref="EP8:EV8"/>
    <mergeCell ref="A7:S7"/>
    <mergeCell ref="T7:Z7"/>
    <mergeCell ref="AA7:AG7"/>
    <mergeCell ref="AH7:AN7"/>
    <mergeCell ref="GO6:GU6"/>
    <mergeCell ref="HL7:HR7"/>
    <mergeCell ref="CZ7:DF7"/>
    <mergeCell ref="EI7:EO7"/>
    <mergeCell ref="EP7:EV7"/>
    <mergeCell ref="EW7:FC7"/>
    <mergeCell ref="GF5:GN5"/>
    <mergeCell ref="HS7:HY7"/>
    <mergeCell ref="HZ7:IK7"/>
    <mergeCell ref="AO8:AU8"/>
    <mergeCell ref="AO7:AU7"/>
    <mergeCell ref="HZ3:IK6"/>
    <mergeCell ref="GF7:GN7"/>
    <mergeCell ref="GO7:GU7"/>
    <mergeCell ref="DG7:DM7"/>
    <mergeCell ref="FY7:GE7"/>
    <mergeCell ref="BJ5:BP5"/>
    <mergeCell ref="GV6:HB6"/>
    <mergeCell ref="HC3:HY4"/>
    <mergeCell ref="HC5:HK5"/>
    <mergeCell ref="HL5:HR5"/>
    <mergeCell ref="HS5:HY5"/>
    <mergeCell ref="HC6:HK6"/>
    <mergeCell ref="HL6:HR6"/>
    <mergeCell ref="HS6:HY6"/>
    <mergeCell ref="GF3:HB4"/>
    <mergeCell ref="DG6:DM6"/>
    <mergeCell ref="AV6:BB6"/>
    <mergeCell ref="CE5:CK5"/>
    <mergeCell ref="AO4:CK4"/>
    <mergeCell ref="CL5:CR5"/>
    <mergeCell ref="CS5:CY5"/>
    <mergeCell ref="CZ5:DF5"/>
    <mergeCell ref="AO5:AU5"/>
    <mergeCell ref="BQ5:BW5"/>
    <mergeCell ref="AV5:BB5"/>
    <mergeCell ref="CL4:EH4"/>
    <mergeCell ref="EP5:EV5"/>
    <mergeCell ref="EW5:FC5"/>
    <mergeCell ref="EI6:EO6"/>
    <mergeCell ref="EP6:EV6"/>
    <mergeCell ref="EW6:FC6"/>
    <mergeCell ref="CL6:CR6"/>
    <mergeCell ref="CS6:CY6"/>
    <mergeCell ref="CZ6:DF6"/>
    <mergeCell ref="DG5:DM5"/>
    <mergeCell ref="GO5:GU5"/>
    <mergeCell ref="GV5:HB5"/>
    <mergeCell ref="GF6:GN6"/>
    <mergeCell ref="EI5:EO5"/>
    <mergeCell ref="DN5:DT5"/>
    <mergeCell ref="AA5:AG5"/>
    <mergeCell ref="AH5:AN5"/>
    <mergeCell ref="AO6:AU6"/>
    <mergeCell ref="BQ6:BW6"/>
    <mergeCell ref="CE6:CK6"/>
    <mergeCell ref="A3:S6"/>
    <mergeCell ref="T6:Z6"/>
    <mergeCell ref="AA6:AG6"/>
    <mergeCell ref="AH6:AN6"/>
    <mergeCell ref="T3:AN4"/>
    <mergeCell ref="T5:Z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E149"/>
  <sheetViews>
    <sheetView view="pageBreakPreview" zoomScale="75" zoomScaleSheetLayoutView="75" zoomScalePageLayoutView="0" workbookViewId="0" topLeftCell="A91">
      <selection activeCell="AH5" sqref="AH5:BF6"/>
    </sheetView>
  </sheetViews>
  <sheetFormatPr defaultColWidth="0.875" defaultRowHeight="12.75"/>
  <cols>
    <col min="1" max="7" width="0.875" style="1" customWidth="1"/>
    <col min="8" max="8" width="16.875" style="1" customWidth="1"/>
    <col min="9" max="16" width="0.875" style="1" customWidth="1"/>
    <col min="17" max="17" width="28.875" style="1" customWidth="1"/>
    <col min="18" max="27" width="0.875" style="1" customWidth="1"/>
    <col min="28" max="28" width="6.625" style="1" customWidth="1"/>
    <col min="29" max="35" width="0.875" style="1" customWidth="1"/>
    <col min="36" max="36" width="8.625" style="1" customWidth="1"/>
    <col min="37" max="37" width="0.875" style="1" customWidth="1"/>
    <col min="38" max="38" width="3.75390625" style="1" customWidth="1"/>
    <col min="39" max="42" width="0.875" style="1" customWidth="1"/>
    <col min="43" max="43" width="11.375" style="1" customWidth="1"/>
    <col min="44" max="47" width="0.875" style="1" customWidth="1"/>
    <col min="48" max="48" width="6.25390625" style="1" customWidth="1"/>
    <col min="49" max="49" width="5.00390625" style="1" customWidth="1"/>
    <col min="50" max="52" width="0.875" style="1" customWidth="1"/>
    <col min="53" max="53" width="8.125" style="1" customWidth="1"/>
    <col min="54" max="54" width="0.2421875" style="1" customWidth="1"/>
    <col min="55" max="55" width="4.125" style="1" customWidth="1"/>
    <col min="56" max="56" width="6.75390625" style="1" customWidth="1"/>
    <col min="57" max="57" width="0.875" style="1" customWidth="1"/>
    <col min="58" max="58" width="2.00390625" style="1" customWidth="1"/>
    <col min="59" max="61" width="0.875" style="1" customWidth="1"/>
    <col min="62" max="62" width="5.875" style="1" customWidth="1"/>
    <col min="63" max="63" width="2.00390625" style="1" customWidth="1"/>
    <col min="64" max="65" width="0.875" style="1" customWidth="1"/>
    <col min="66" max="66" width="7.25390625" style="1" customWidth="1"/>
    <col min="67" max="67" width="0.875" style="1" customWidth="1"/>
    <col min="68" max="68" width="4.125" style="1" customWidth="1"/>
    <col min="69" max="70" width="0.875" style="1" customWidth="1"/>
    <col min="71" max="71" width="9.00390625" style="1" customWidth="1"/>
    <col min="72" max="76" width="0.875" style="1" customWidth="1"/>
    <col min="77" max="77" width="0.875" style="1" hidden="1" customWidth="1"/>
    <col min="78" max="78" width="5.75390625" style="11" customWidth="1"/>
    <col min="79" max="80" width="0.875" style="11" customWidth="1"/>
    <col min="81" max="81" width="2.00390625" style="11" customWidth="1"/>
    <col min="82" max="84" width="0.875" style="11" customWidth="1"/>
    <col min="85" max="85" width="0.2421875" style="11" customWidth="1"/>
    <col min="86" max="86" width="0.875" style="11" hidden="1" customWidth="1"/>
    <col min="87" max="87" width="0.875" style="11" customWidth="1"/>
    <col min="88" max="88" width="4.00390625" style="11" customWidth="1"/>
    <col min="89" max="92" width="0.875" style="11" customWidth="1"/>
    <col min="93" max="93" width="1.37890625" style="1" customWidth="1"/>
    <col min="94" max="94" width="2.625" style="1" customWidth="1"/>
    <col min="95" max="95" width="2.75390625" style="1" customWidth="1"/>
    <col min="96" max="97" width="0.875" style="1" customWidth="1"/>
    <col min="98" max="98" width="6.75390625" style="1" customWidth="1"/>
    <col min="99" max="99" width="2.625" style="1" customWidth="1"/>
    <col min="100" max="100" width="2.75390625" style="1" customWidth="1"/>
    <col min="101" max="101" width="2.875" style="1" customWidth="1"/>
    <col min="102" max="102" width="2.25390625" style="1" customWidth="1"/>
    <col min="103" max="103" width="4.875" style="1" customWidth="1"/>
    <col min="104" max="104" width="1.875" style="1" customWidth="1"/>
    <col min="105" max="105" width="2.75390625" style="1" customWidth="1"/>
    <col min="106" max="106" width="4.875" style="1" customWidth="1"/>
    <col min="107" max="112" width="0.875" style="1" customWidth="1"/>
    <col min="113" max="113" width="3.00390625" style="1" customWidth="1"/>
    <col min="114" max="116" width="0.875" style="1" customWidth="1"/>
    <col min="117" max="117" width="3.125" style="1" customWidth="1"/>
    <col min="118" max="118" width="0.875" style="1" customWidth="1"/>
    <col min="119" max="119" width="3.375" style="1" customWidth="1"/>
    <col min="120" max="127" width="0.875" style="1" customWidth="1"/>
    <col min="128" max="128" width="5.125" style="1" customWidth="1"/>
    <col min="129" max="129" width="0.6171875" style="1" customWidth="1"/>
    <col min="130" max="136" width="0.875" style="1" customWidth="1"/>
    <col min="137" max="137" width="6.125" style="1" customWidth="1"/>
    <col min="138" max="148" width="0.875" style="1" customWidth="1"/>
    <col min="149" max="149" width="3.375" style="1" customWidth="1"/>
    <col min="150" max="160" width="0.875" style="1" customWidth="1"/>
    <col min="161" max="16384" width="0.875" style="1" customWidth="1"/>
  </cols>
  <sheetData>
    <row r="1" spans="1:161" ht="15">
      <c r="A1" s="13"/>
      <c r="B1" s="13" t="s">
        <v>60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ht="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ht="21.75" customHeight="1">
      <c r="A3" s="262" t="s">
        <v>149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</row>
    <row r="4" spans="1:16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1" s="2" customFormat="1" ht="39.75" customHeight="1">
      <c r="A5" s="153" t="s">
        <v>54</v>
      </c>
      <c r="B5" s="154"/>
      <c r="C5" s="154"/>
      <c r="D5" s="154"/>
      <c r="E5" s="154"/>
      <c r="F5" s="154"/>
      <c r="G5" s="154"/>
      <c r="H5" s="155"/>
      <c r="I5" s="153" t="s">
        <v>55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5"/>
      <c r="AH5" s="153" t="s">
        <v>56</v>
      </c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5"/>
      <c r="BG5" s="153" t="s">
        <v>57</v>
      </c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5"/>
      <c r="CB5" s="153" t="s">
        <v>150</v>
      </c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5"/>
      <c r="CW5" s="165" t="s">
        <v>151</v>
      </c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7"/>
      <c r="EG5" s="153" t="s">
        <v>152</v>
      </c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5"/>
    </row>
    <row r="6" spans="1:161" s="2" customFormat="1" ht="34.5" customHeight="1">
      <c r="A6" s="156"/>
      <c r="B6" s="157"/>
      <c r="C6" s="157"/>
      <c r="D6" s="157"/>
      <c r="E6" s="157"/>
      <c r="F6" s="157"/>
      <c r="G6" s="157"/>
      <c r="H6" s="158"/>
      <c r="I6" s="156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8"/>
      <c r="AH6" s="156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8"/>
      <c r="BG6" s="156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8"/>
      <c r="CB6" s="156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  <c r="CW6" s="267" t="s">
        <v>58</v>
      </c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9"/>
      <c r="DO6" s="267" t="s">
        <v>59</v>
      </c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9"/>
      <c r="EG6" s="156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1" s="2" customFormat="1" ht="15">
      <c r="A7" s="168" t="s">
        <v>23</v>
      </c>
      <c r="B7" s="169"/>
      <c r="C7" s="169"/>
      <c r="D7" s="169"/>
      <c r="E7" s="169"/>
      <c r="F7" s="169"/>
      <c r="G7" s="169"/>
      <c r="H7" s="170"/>
      <c r="I7" s="168" t="s">
        <v>24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70"/>
      <c r="AH7" s="168" t="s">
        <v>37</v>
      </c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70"/>
      <c r="BG7" s="168" t="s">
        <v>38</v>
      </c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70"/>
      <c r="CB7" s="168" t="s">
        <v>33</v>
      </c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70"/>
      <c r="CW7" s="168" t="s">
        <v>39</v>
      </c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70"/>
      <c r="DO7" s="168" t="s">
        <v>40</v>
      </c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70"/>
      <c r="EG7" s="168" t="s">
        <v>41</v>
      </c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s="2" customFormat="1" ht="45.75" customHeight="1">
      <c r="A8" s="222" t="s">
        <v>23</v>
      </c>
      <c r="B8" s="223"/>
      <c r="C8" s="223"/>
      <c r="D8" s="223"/>
      <c r="E8" s="223"/>
      <c r="F8" s="223"/>
      <c r="G8" s="223"/>
      <c r="H8" s="224"/>
      <c r="I8" s="206" t="s">
        <v>195</v>
      </c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8"/>
      <c r="AH8" s="215" t="s">
        <v>196</v>
      </c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12">
        <v>28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4"/>
      <c r="CB8" s="182">
        <v>86792.4</v>
      </c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4"/>
      <c r="CW8" s="182">
        <v>200</v>
      </c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4"/>
      <c r="DO8" s="182">
        <v>200</v>
      </c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4"/>
      <c r="EG8" s="182">
        <v>86792.4</v>
      </c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4"/>
    </row>
    <row r="9" spans="1:161" s="2" customFormat="1" ht="15">
      <c r="A9" s="264" t="s">
        <v>61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6"/>
      <c r="BG9" s="171">
        <f>BG8</f>
        <v>28</v>
      </c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3"/>
      <c r="CB9" s="176">
        <f>CB8</f>
        <v>86792.4</v>
      </c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3"/>
      <c r="CW9" s="171" t="s">
        <v>62</v>
      </c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3"/>
      <c r="DO9" s="171" t="s">
        <v>62</v>
      </c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3"/>
      <c r="EG9" s="176">
        <f>EG8</f>
        <v>86792.4</v>
      </c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3"/>
    </row>
    <row r="10" spans="1:161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</row>
    <row r="11" spans="1:161" s="11" customFormat="1" ht="15">
      <c r="A11" s="18" t="s">
        <v>63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</row>
    <row r="12" spans="1:161" s="11" customFormat="1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</row>
    <row r="13" spans="1:161" s="12" customFormat="1" ht="32.25" customHeight="1">
      <c r="A13" s="165" t="s">
        <v>54</v>
      </c>
      <c r="B13" s="166"/>
      <c r="C13" s="166"/>
      <c r="D13" s="166"/>
      <c r="E13" s="166"/>
      <c r="F13" s="166"/>
      <c r="G13" s="166"/>
      <c r="H13" s="167"/>
      <c r="I13" s="165" t="s">
        <v>64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7"/>
      <c r="BH13" s="165" t="s">
        <v>65</v>
      </c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7"/>
      <c r="DG13" s="165" t="s">
        <v>153</v>
      </c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7"/>
    </row>
    <row r="14" spans="1:161" s="11" customFormat="1" ht="15">
      <c r="A14" s="259" t="s">
        <v>23</v>
      </c>
      <c r="B14" s="260"/>
      <c r="C14" s="260"/>
      <c r="D14" s="260"/>
      <c r="E14" s="260"/>
      <c r="F14" s="260"/>
      <c r="G14" s="260"/>
      <c r="H14" s="261"/>
      <c r="I14" s="259" t="s">
        <v>24</v>
      </c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1"/>
      <c r="BH14" s="259" t="s">
        <v>37</v>
      </c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  <c r="DG14" s="259" t="s">
        <v>38</v>
      </c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1"/>
    </row>
    <row r="15" spans="1:161" s="11" customFormat="1" ht="15">
      <c r="A15" s="203"/>
      <c r="B15" s="204"/>
      <c r="C15" s="204"/>
      <c r="D15" s="204"/>
      <c r="E15" s="204"/>
      <c r="F15" s="204"/>
      <c r="G15" s="204"/>
      <c r="H15" s="205"/>
      <c r="I15" s="206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8"/>
      <c r="BH15" s="206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8"/>
      <c r="DG15" s="171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3"/>
    </row>
    <row r="16" spans="1:16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</row>
    <row r="17" spans="1:161" s="11" customFormat="1" ht="22.5" customHeight="1">
      <c r="A17" s="262" t="s">
        <v>66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</row>
    <row r="18" spans="1:161" s="11" customFormat="1" ht="12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</row>
    <row r="19" spans="1:161" s="12" customFormat="1" ht="36" customHeight="1">
      <c r="A19" s="165" t="s">
        <v>54</v>
      </c>
      <c r="B19" s="166"/>
      <c r="C19" s="166"/>
      <c r="D19" s="166"/>
      <c r="E19" s="166"/>
      <c r="F19" s="166"/>
      <c r="G19" s="166"/>
      <c r="H19" s="167"/>
      <c r="I19" s="165" t="s">
        <v>27</v>
      </c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7"/>
      <c r="BH19" s="165" t="s">
        <v>67</v>
      </c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7"/>
      <c r="DG19" s="165" t="s">
        <v>68</v>
      </c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7"/>
    </row>
    <row r="20" spans="1:161" s="11" customFormat="1" ht="15">
      <c r="A20" s="259" t="s">
        <v>23</v>
      </c>
      <c r="B20" s="260"/>
      <c r="C20" s="260"/>
      <c r="D20" s="260"/>
      <c r="E20" s="260"/>
      <c r="F20" s="260"/>
      <c r="G20" s="260"/>
      <c r="H20" s="261"/>
      <c r="I20" s="259" t="s">
        <v>24</v>
      </c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1"/>
      <c r="BH20" s="259" t="s">
        <v>37</v>
      </c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1"/>
      <c r="DG20" s="259" t="s">
        <v>38</v>
      </c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1"/>
    </row>
    <row r="21" spans="1:161" s="11" customFormat="1" ht="23.25" customHeight="1">
      <c r="A21" s="222" t="s">
        <v>331</v>
      </c>
      <c r="B21" s="223"/>
      <c r="C21" s="223"/>
      <c r="D21" s="223"/>
      <c r="E21" s="223"/>
      <c r="F21" s="223"/>
      <c r="G21" s="223"/>
      <c r="H21" s="224"/>
      <c r="I21" s="215" t="s">
        <v>332</v>
      </c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7"/>
      <c r="BH21" s="212" t="s">
        <v>334</v>
      </c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4"/>
      <c r="DG21" s="212" t="s">
        <v>333</v>
      </c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4"/>
    </row>
    <row r="22" spans="1:161" ht="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1" s="4" customFormat="1" ht="15">
      <c r="A24" s="13"/>
      <c r="B24" s="13"/>
      <c r="C24" s="13"/>
      <c r="D24" s="13"/>
      <c r="E24" s="13"/>
      <c r="F24" s="13"/>
      <c r="G24" s="13" t="s">
        <v>69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4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ht="15">
      <c r="A26" s="13"/>
      <c r="B26" s="13" t="s">
        <v>155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ht="15">
      <c r="A27" s="13"/>
      <c r="B27" s="13" t="s">
        <v>154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11" customFormat="1" ht="15">
      <c r="A29" s="18" t="s">
        <v>132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11" customFormat="1" ht="12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2" customFormat="1" ht="15" customHeight="1">
      <c r="A31" s="197" t="s">
        <v>70</v>
      </c>
      <c r="B31" s="198"/>
      <c r="C31" s="198"/>
      <c r="D31" s="198"/>
      <c r="E31" s="198"/>
      <c r="F31" s="198"/>
      <c r="G31" s="198"/>
      <c r="H31" s="199"/>
      <c r="I31" s="197" t="s">
        <v>72</v>
      </c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9"/>
      <c r="AM31" s="197" t="s">
        <v>82</v>
      </c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9"/>
      <c r="BG31" s="212" t="s">
        <v>81</v>
      </c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4"/>
    </row>
    <row r="32" spans="1:161" s="12" customFormat="1" ht="30" customHeight="1">
      <c r="A32" s="246"/>
      <c r="B32" s="247"/>
      <c r="C32" s="247"/>
      <c r="D32" s="247"/>
      <c r="E32" s="247"/>
      <c r="F32" s="247"/>
      <c r="G32" s="247"/>
      <c r="H32" s="248"/>
      <c r="I32" s="246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8"/>
      <c r="AM32" s="246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8"/>
      <c r="BG32" s="197" t="s">
        <v>73</v>
      </c>
      <c r="BH32" s="198"/>
      <c r="BI32" s="198"/>
      <c r="BJ32" s="198"/>
      <c r="BK32" s="198"/>
      <c r="BL32" s="198"/>
      <c r="BM32" s="198"/>
      <c r="BN32" s="198"/>
      <c r="BO32" s="198"/>
      <c r="BP32" s="198"/>
      <c r="BQ32" s="199"/>
      <c r="BR32" s="215" t="s">
        <v>83</v>
      </c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7"/>
      <c r="CL32" s="215" t="s">
        <v>76</v>
      </c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7"/>
      <c r="DV32" s="197" t="s">
        <v>78</v>
      </c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9"/>
      <c r="EH32" s="197" t="s">
        <v>79</v>
      </c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9"/>
      <c r="ET32" s="197" t="s">
        <v>80</v>
      </c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9"/>
    </row>
    <row r="33" spans="1:161" s="12" customFormat="1" ht="18" customHeight="1">
      <c r="A33" s="246"/>
      <c r="B33" s="247"/>
      <c r="C33" s="247"/>
      <c r="D33" s="247"/>
      <c r="E33" s="247"/>
      <c r="F33" s="247"/>
      <c r="G33" s="247"/>
      <c r="H33" s="248"/>
      <c r="I33" s="200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2"/>
      <c r="AM33" s="200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2"/>
      <c r="BG33" s="246"/>
      <c r="BH33" s="247"/>
      <c r="BI33" s="247"/>
      <c r="BJ33" s="247"/>
      <c r="BK33" s="247"/>
      <c r="BL33" s="247"/>
      <c r="BM33" s="247"/>
      <c r="BN33" s="247"/>
      <c r="BO33" s="247"/>
      <c r="BP33" s="247"/>
      <c r="BQ33" s="248"/>
      <c r="BR33" s="197" t="s">
        <v>74</v>
      </c>
      <c r="BS33" s="198"/>
      <c r="BT33" s="198"/>
      <c r="BU33" s="198"/>
      <c r="BV33" s="198"/>
      <c r="BW33" s="198"/>
      <c r="BX33" s="198"/>
      <c r="BY33" s="198"/>
      <c r="BZ33" s="198"/>
      <c r="CA33" s="199"/>
      <c r="CB33" s="197" t="s">
        <v>75</v>
      </c>
      <c r="CC33" s="198"/>
      <c r="CD33" s="198"/>
      <c r="CE33" s="198"/>
      <c r="CF33" s="198"/>
      <c r="CG33" s="198"/>
      <c r="CH33" s="198"/>
      <c r="CI33" s="198"/>
      <c r="CJ33" s="198"/>
      <c r="CK33" s="199"/>
      <c r="CL33" s="197" t="s">
        <v>164</v>
      </c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9"/>
      <c r="CX33" s="197" t="s">
        <v>165</v>
      </c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9"/>
      <c r="DJ33" s="197" t="s">
        <v>77</v>
      </c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9"/>
      <c r="DV33" s="246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8"/>
      <c r="EH33" s="246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8"/>
      <c r="ET33" s="246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8"/>
    </row>
    <row r="34" spans="1:161" s="12" customFormat="1" ht="75.75" customHeight="1">
      <c r="A34" s="200"/>
      <c r="B34" s="201"/>
      <c r="C34" s="201"/>
      <c r="D34" s="201"/>
      <c r="E34" s="201"/>
      <c r="F34" s="201"/>
      <c r="G34" s="201"/>
      <c r="H34" s="202"/>
      <c r="I34" s="215" t="s">
        <v>71</v>
      </c>
      <c r="J34" s="216"/>
      <c r="K34" s="216"/>
      <c r="L34" s="216"/>
      <c r="M34" s="216"/>
      <c r="N34" s="216"/>
      <c r="O34" s="216"/>
      <c r="P34" s="216"/>
      <c r="Q34" s="216"/>
      <c r="R34" s="217"/>
      <c r="S34" s="215" t="s">
        <v>71</v>
      </c>
      <c r="T34" s="216"/>
      <c r="U34" s="216"/>
      <c r="V34" s="216"/>
      <c r="W34" s="216"/>
      <c r="X34" s="216"/>
      <c r="Y34" s="216"/>
      <c r="Z34" s="216"/>
      <c r="AA34" s="216"/>
      <c r="AB34" s="217"/>
      <c r="AC34" s="215" t="s">
        <v>71</v>
      </c>
      <c r="AD34" s="216"/>
      <c r="AE34" s="216"/>
      <c r="AF34" s="216"/>
      <c r="AG34" s="216"/>
      <c r="AH34" s="216"/>
      <c r="AI34" s="216"/>
      <c r="AJ34" s="216"/>
      <c r="AK34" s="216"/>
      <c r="AL34" s="217"/>
      <c r="AM34" s="215" t="s">
        <v>71</v>
      </c>
      <c r="AN34" s="216"/>
      <c r="AO34" s="216"/>
      <c r="AP34" s="216"/>
      <c r="AQ34" s="216"/>
      <c r="AR34" s="216"/>
      <c r="AS34" s="216"/>
      <c r="AT34" s="216"/>
      <c r="AU34" s="216"/>
      <c r="AV34" s="217"/>
      <c r="AW34" s="215" t="s">
        <v>71</v>
      </c>
      <c r="AX34" s="216"/>
      <c r="AY34" s="216"/>
      <c r="AZ34" s="216"/>
      <c r="BA34" s="216"/>
      <c r="BB34" s="216"/>
      <c r="BC34" s="216"/>
      <c r="BD34" s="216"/>
      <c r="BE34" s="216"/>
      <c r="BF34" s="217"/>
      <c r="BG34" s="200"/>
      <c r="BH34" s="201"/>
      <c r="BI34" s="201"/>
      <c r="BJ34" s="201"/>
      <c r="BK34" s="201"/>
      <c r="BL34" s="201"/>
      <c r="BM34" s="201"/>
      <c r="BN34" s="201"/>
      <c r="BO34" s="201"/>
      <c r="BP34" s="201"/>
      <c r="BQ34" s="202"/>
      <c r="BR34" s="200"/>
      <c r="BS34" s="201"/>
      <c r="BT34" s="201"/>
      <c r="BU34" s="201"/>
      <c r="BV34" s="201"/>
      <c r="BW34" s="201"/>
      <c r="BX34" s="201"/>
      <c r="BY34" s="201"/>
      <c r="BZ34" s="201"/>
      <c r="CA34" s="202"/>
      <c r="CB34" s="200"/>
      <c r="CC34" s="201"/>
      <c r="CD34" s="201"/>
      <c r="CE34" s="201"/>
      <c r="CF34" s="201"/>
      <c r="CG34" s="201"/>
      <c r="CH34" s="201"/>
      <c r="CI34" s="201"/>
      <c r="CJ34" s="201"/>
      <c r="CK34" s="202"/>
      <c r="CL34" s="200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2"/>
      <c r="CX34" s="200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2"/>
      <c r="DJ34" s="200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2"/>
      <c r="DV34" s="200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2"/>
      <c r="EH34" s="200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2"/>
      <c r="ET34" s="200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2"/>
    </row>
    <row r="35" spans="1:161" s="12" customFormat="1" ht="15">
      <c r="A35" s="168" t="s">
        <v>23</v>
      </c>
      <c r="B35" s="169"/>
      <c r="C35" s="169"/>
      <c r="D35" s="169"/>
      <c r="E35" s="169"/>
      <c r="F35" s="169"/>
      <c r="G35" s="169"/>
      <c r="H35" s="170"/>
      <c r="I35" s="168" t="s">
        <v>24</v>
      </c>
      <c r="J35" s="169"/>
      <c r="K35" s="169"/>
      <c r="L35" s="169"/>
      <c r="M35" s="169"/>
      <c r="N35" s="169"/>
      <c r="O35" s="169"/>
      <c r="P35" s="169"/>
      <c r="Q35" s="169"/>
      <c r="R35" s="170"/>
      <c r="S35" s="168" t="s">
        <v>37</v>
      </c>
      <c r="T35" s="169"/>
      <c r="U35" s="169"/>
      <c r="V35" s="169"/>
      <c r="W35" s="169"/>
      <c r="X35" s="169"/>
      <c r="Y35" s="169"/>
      <c r="Z35" s="169"/>
      <c r="AA35" s="169"/>
      <c r="AB35" s="170"/>
      <c r="AC35" s="168" t="s">
        <v>38</v>
      </c>
      <c r="AD35" s="169"/>
      <c r="AE35" s="169"/>
      <c r="AF35" s="169"/>
      <c r="AG35" s="169"/>
      <c r="AH35" s="169"/>
      <c r="AI35" s="169"/>
      <c r="AJ35" s="169"/>
      <c r="AK35" s="169"/>
      <c r="AL35" s="170"/>
      <c r="AM35" s="168" t="s">
        <v>33</v>
      </c>
      <c r="AN35" s="169"/>
      <c r="AO35" s="169"/>
      <c r="AP35" s="169"/>
      <c r="AQ35" s="169"/>
      <c r="AR35" s="169"/>
      <c r="AS35" s="169"/>
      <c r="AT35" s="169"/>
      <c r="AU35" s="169"/>
      <c r="AV35" s="170"/>
      <c r="AW35" s="168" t="s">
        <v>39</v>
      </c>
      <c r="AX35" s="169"/>
      <c r="AY35" s="169"/>
      <c r="AZ35" s="169"/>
      <c r="BA35" s="169"/>
      <c r="BB35" s="169"/>
      <c r="BC35" s="169"/>
      <c r="BD35" s="169"/>
      <c r="BE35" s="169"/>
      <c r="BF35" s="170"/>
      <c r="BG35" s="168" t="s">
        <v>40</v>
      </c>
      <c r="BH35" s="169"/>
      <c r="BI35" s="169"/>
      <c r="BJ35" s="169"/>
      <c r="BK35" s="169"/>
      <c r="BL35" s="169"/>
      <c r="BM35" s="169"/>
      <c r="BN35" s="169"/>
      <c r="BO35" s="169"/>
      <c r="BP35" s="169"/>
      <c r="BQ35" s="170"/>
      <c r="BR35" s="168" t="s">
        <v>41</v>
      </c>
      <c r="BS35" s="169"/>
      <c r="BT35" s="169"/>
      <c r="BU35" s="169"/>
      <c r="BV35" s="169"/>
      <c r="BW35" s="169"/>
      <c r="BX35" s="169"/>
      <c r="BY35" s="169"/>
      <c r="BZ35" s="169"/>
      <c r="CA35" s="170"/>
      <c r="CB35" s="168" t="s">
        <v>42</v>
      </c>
      <c r="CC35" s="169"/>
      <c r="CD35" s="169"/>
      <c r="CE35" s="169"/>
      <c r="CF35" s="169"/>
      <c r="CG35" s="169"/>
      <c r="CH35" s="169"/>
      <c r="CI35" s="169"/>
      <c r="CJ35" s="169"/>
      <c r="CK35" s="170"/>
      <c r="CL35" s="168" t="s">
        <v>43</v>
      </c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70"/>
      <c r="CX35" s="168" t="s">
        <v>44</v>
      </c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70"/>
      <c r="DJ35" s="168" t="s">
        <v>45</v>
      </c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70"/>
      <c r="DV35" s="168" t="s">
        <v>46</v>
      </c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70"/>
      <c r="EH35" s="168" t="s">
        <v>47</v>
      </c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70"/>
      <c r="ET35" s="168" t="s">
        <v>48</v>
      </c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70"/>
    </row>
    <row r="36" spans="1:161" s="12" customFormat="1" ht="15">
      <c r="A36" s="229"/>
      <c r="B36" s="230"/>
      <c r="C36" s="230"/>
      <c r="D36" s="230"/>
      <c r="E36" s="230"/>
      <c r="F36" s="230"/>
      <c r="G36" s="230"/>
      <c r="H36" s="231"/>
      <c r="I36" s="252"/>
      <c r="J36" s="253"/>
      <c r="K36" s="253"/>
      <c r="L36" s="253"/>
      <c r="M36" s="253"/>
      <c r="N36" s="253"/>
      <c r="O36" s="253"/>
      <c r="P36" s="253"/>
      <c r="Q36" s="253"/>
      <c r="R36" s="254"/>
      <c r="S36" s="252"/>
      <c r="T36" s="253"/>
      <c r="U36" s="253"/>
      <c r="V36" s="253"/>
      <c r="W36" s="253"/>
      <c r="X36" s="253"/>
      <c r="Y36" s="253"/>
      <c r="Z36" s="253"/>
      <c r="AA36" s="253"/>
      <c r="AB36" s="254"/>
      <c r="AC36" s="252"/>
      <c r="AD36" s="253"/>
      <c r="AE36" s="253"/>
      <c r="AF36" s="253"/>
      <c r="AG36" s="253"/>
      <c r="AH36" s="253"/>
      <c r="AI36" s="253"/>
      <c r="AJ36" s="253"/>
      <c r="AK36" s="253"/>
      <c r="AL36" s="254"/>
      <c r="AM36" s="252"/>
      <c r="AN36" s="253"/>
      <c r="AO36" s="253"/>
      <c r="AP36" s="253"/>
      <c r="AQ36" s="253"/>
      <c r="AR36" s="253"/>
      <c r="AS36" s="253"/>
      <c r="AT36" s="253"/>
      <c r="AU36" s="253"/>
      <c r="AV36" s="254"/>
      <c r="AW36" s="252"/>
      <c r="AX36" s="253"/>
      <c r="AY36" s="253"/>
      <c r="AZ36" s="253"/>
      <c r="BA36" s="253"/>
      <c r="BB36" s="253"/>
      <c r="BC36" s="253"/>
      <c r="BD36" s="253"/>
      <c r="BE36" s="253"/>
      <c r="BF36" s="254"/>
      <c r="BG36" s="206"/>
      <c r="BH36" s="207"/>
      <c r="BI36" s="207"/>
      <c r="BJ36" s="207"/>
      <c r="BK36" s="207"/>
      <c r="BL36" s="207"/>
      <c r="BM36" s="207"/>
      <c r="BN36" s="207"/>
      <c r="BO36" s="207"/>
      <c r="BP36" s="207"/>
      <c r="BQ36" s="208"/>
      <c r="BR36" s="206"/>
      <c r="BS36" s="207"/>
      <c r="BT36" s="207"/>
      <c r="BU36" s="207"/>
      <c r="BV36" s="207"/>
      <c r="BW36" s="207"/>
      <c r="BX36" s="207"/>
      <c r="BY36" s="207"/>
      <c r="BZ36" s="207"/>
      <c r="CA36" s="208"/>
      <c r="CB36" s="203"/>
      <c r="CC36" s="204"/>
      <c r="CD36" s="204"/>
      <c r="CE36" s="204"/>
      <c r="CF36" s="204"/>
      <c r="CG36" s="204"/>
      <c r="CH36" s="204"/>
      <c r="CI36" s="204"/>
      <c r="CJ36" s="204"/>
      <c r="CK36" s="205"/>
      <c r="CL36" s="171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3"/>
      <c r="CX36" s="171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3"/>
      <c r="DJ36" s="171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3"/>
      <c r="DV36" s="171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3"/>
      <c r="EH36" s="171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3"/>
      <c r="ET36" s="206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8"/>
    </row>
    <row r="37" spans="1:161" s="12" customFormat="1" ht="15">
      <c r="A37" s="249"/>
      <c r="B37" s="250"/>
      <c r="C37" s="250"/>
      <c r="D37" s="250"/>
      <c r="E37" s="250"/>
      <c r="F37" s="250"/>
      <c r="G37" s="250"/>
      <c r="H37" s="251"/>
      <c r="I37" s="255"/>
      <c r="J37" s="256"/>
      <c r="K37" s="256"/>
      <c r="L37" s="256"/>
      <c r="M37" s="256"/>
      <c r="N37" s="256"/>
      <c r="O37" s="256"/>
      <c r="P37" s="256"/>
      <c r="Q37" s="256"/>
      <c r="R37" s="257"/>
      <c r="S37" s="255"/>
      <c r="T37" s="256"/>
      <c r="U37" s="256"/>
      <c r="V37" s="256"/>
      <c r="W37" s="256"/>
      <c r="X37" s="256"/>
      <c r="Y37" s="256"/>
      <c r="Z37" s="256"/>
      <c r="AA37" s="256"/>
      <c r="AB37" s="257"/>
      <c r="AC37" s="255"/>
      <c r="AD37" s="256"/>
      <c r="AE37" s="256"/>
      <c r="AF37" s="256"/>
      <c r="AG37" s="256"/>
      <c r="AH37" s="256"/>
      <c r="AI37" s="256"/>
      <c r="AJ37" s="256"/>
      <c r="AK37" s="256"/>
      <c r="AL37" s="257"/>
      <c r="AM37" s="255"/>
      <c r="AN37" s="256"/>
      <c r="AO37" s="256"/>
      <c r="AP37" s="256"/>
      <c r="AQ37" s="256"/>
      <c r="AR37" s="256"/>
      <c r="AS37" s="256"/>
      <c r="AT37" s="256"/>
      <c r="AU37" s="256"/>
      <c r="AV37" s="257"/>
      <c r="AW37" s="255"/>
      <c r="AX37" s="256"/>
      <c r="AY37" s="256"/>
      <c r="AZ37" s="256"/>
      <c r="BA37" s="256"/>
      <c r="BB37" s="256"/>
      <c r="BC37" s="256"/>
      <c r="BD37" s="256"/>
      <c r="BE37" s="256"/>
      <c r="BF37" s="257"/>
      <c r="BG37" s="206"/>
      <c r="BH37" s="207"/>
      <c r="BI37" s="207"/>
      <c r="BJ37" s="207"/>
      <c r="BK37" s="207"/>
      <c r="BL37" s="207"/>
      <c r="BM37" s="207"/>
      <c r="BN37" s="207"/>
      <c r="BO37" s="207"/>
      <c r="BP37" s="207"/>
      <c r="BQ37" s="208"/>
      <c r="BR37" s="206"/>
      <c r="BS37" s="207"/>
      <c r="BT37" s="207"/>
      <c r="BU37" s="207"/>
      <c r="BV37" s="207"/>
      <c r="BW37" s="207"/>
      <c r="BX37" s="207"/>
      <c r="BY37" s="207"/>
      <c r="BZ37" s="207"/>
      <c r="CA37" s="208"/>
      <c r="CB37" s="203"/>
      <c r="CC37" s="204"/>
      <c r="CD37" s="204"/>
      <c r="CE37" s="204"/>
      <c r="CF37" s="204"/>
      <c r="CG37" s="204"/>
      <c r="CH37" s="204"/>
      <c r="CI37" s="204"/>
      <c r="CJ37" s="204"/>
      <c r="CK37" s="205"/>
      <c r="CL37" s="171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3"/>
      <c r="CX37" s="171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3"/>
      <c r="DJ37" s="171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3"/>
      <c r="DV37" s="171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3"/>
      <c r="EH37" s="171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3"/>
      <c r="ET37" s="206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8"/>
    </row>
    <row r="38" spans="1:161" s="12" customFormat="1" ht="15">
      <c r="A38" s="232"/>
      <c r="B38" s="233"/>
      <c r="C38" s="233"/>
      <c r="D38" s="233"/>
      <c r="E38" s="233"/>
      <c r="F38" s="233"/>
      <c r="G38" s="233"/>
      <c r="H38" s="234"/>
      <c r="I38" s="258"/>
      <c r="J38" s="241"/>
      <c r="K38" s="241"/>
      <c r="L38" s="241"/>
      <c r="M38" s="241"/>
      <c r="N38" s="241"/>
      <c r="O38" s="241"/>
      <c r="P38" s="241"/>
      <c r="Q38" s="241"/>
      <c r="R38" s="242"/>
      <c r="S38" s="258"/>
      <c r="T38" s="241"/>
      <c r="U38" s="241"/>
      <c r="V38" s="241"/>
      <c r="W38" s="241"/>
      <c r="X38" s="241"/>
      <c r="Y38" s="241"/>
      <c r="Z38" s="241"/>
      <c r="AA38" s="241"/>
      <c r="AB38" s="242"/>
      <c r="AC38" s="258"/>
      <c r="AD38" s="241"/>
      <c r="AE38" s="241"/>
      <c r="AF38" s="241"/>
      <c r="AG38" s="241"/>
      <c r="AH38" s="241"/>
      <c r="AI38" s="241"/>
      <c r="AJ38" s="241"/>
      <c r="AK38" s="241"/>
      <c r="AL38" s="242"/>
      <c r="AM38" s="258"/>
      <c r="AN38" s="241"/>
      <c r="AO38" s="241"/>
      <c r="AP38" s="241"/>
      <c r="AQ38" s="241"/>
      <c r="AR38" s="241"/>
      <c r="AS38" s="241"/>
      <c r="AT38" s="241"/>
      <c r="AU38" s="241"/>
      <c r="AV38" s="242"/>
      <c r="AW38" s="258"/>
      <c r="AX38" s="241"/>
      <c r="AY38" s="241"/>
      <c r="AZ38" s="241"/>
      <c r="BA38" s="241"/>
      <c r="BB38" s="241"/>
      <c r="BC38" s="241"/>
      <c r="BD38" s="241"/>
      <c r="BE38" s="241"/>
      <c r="BF38" s="242"/>
      <c r="BG38" s="206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/>
      <c r="BR38" s="206"/>
      <c r="BS38" s="207"/>
      <c r="BT38" s="207"/>
      <c r="BU38" s="207"/>
      <c r="BV38" s="207"/>
      <c r="BW38" s="207"/>
      <c r="BX38" s="207"/>
      <c r="BY38" s="207"/>
      <c r="BZ38" s="207"/>
      <c r="CA38" s="208"/>
      <c r="CB38" s="203"/>
      <c r="CC38" s="204"/>
      <c r="CD38" s="204"/>
      <c r="CE38" s="204"/>
      <c r="CF38" s="204"/>
      <c r="CG38" s="204"/>
      <c r="CH38" s="204"/>
      <c r="CI38" s="204"/>
      <c r="CJ38" s="204"/>
      <c r="CK38" s="205"/>
      <c r="CL38" s="171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3"/>
      <c r="CX38" s="171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3"/>
      <c r="DJ38" s="171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3"/>
      <c r="DV38" s="171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3"/>
      <c r="EH38" s="171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3"/>
      <c r="ET38" s="206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8"/>
    </row>
    <row r="39" spans="1:161" s="11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11" customFormat="1" ht="15">
      <c r="A40" s="18" t="s">
        <v>133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1" s="11" customFormat="1" ht="12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1" s="12" customFormat="1" ht="15" customHeight="1">
      <c r="A42" s="197" t="s">
        <v>70</v>
      </c>
      <c r="B42" s="198"/>
      <c r="C42" s="198"/>
      <c r="D42" s="198"/>
      <c r="E42" s="198"/>
      <c r="F42" s="198"/>
      <c r="G42" s="198"/>
      <c r="H42" s="199"/>
      <c r="I42" s="197" t="s">
        <v>72</v>
      </c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9"/>
      <c r="AM42" s="197" t="s">
        <v>82</v>
      </c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9"/>
      <c r="BG42" s="212" t="s">
        <v>84</v>
      </c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4"/>
      <c r="ET42" s="197" t="s">
        <v>85</v>
      </c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9"/>
    </row>
    <row r="43" spans="1:161" s="12" customFormat="1" ht="30" customHeight="1">
      <c r="A43" s="246"/>
      <c r="B43" s="247"/>
      <c r="C43" s="247"/>
      <c r="D43" s="247"/>
      <c r="E43" s="247"/>
      <c r="F43" s="247"/>
      <c r="G43" s="247"/>
      <c r="H43" s="248"/>
      <c r="I43" s="246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8"/>
      <c r="AM43" s="246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8"/>
      <c r="BG43" s="197" t="s">
        <v>73</v>
      </c>
      <c r="BH43" s="198"/>
      <c r="BI43" s="198"/>
      <c r="BJ43" s="198"/>
      <c r="BK43" s="198"/>
      <c r="BL43" s="198"/>
      <c r="BM43" s="198"/>
      <c r="BN43" s="198"/>
      <c r="BO43" s="198"/>
      <c r="BP43" s="199"/>
      <c r="BQ43" s="215" t="s">
        <v>83</v>
      </c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7"/>
      <c r="CI43" s="215" t="s">
        <v>76</v>
      </c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7"/>
      <c r="DP43" s="197" t="s">
        <v>78</v>
      </c>
      <c r="DQ43" s="198"/>
      <c r="DR43" s="198"/>
      <c r="DS43" s="198"/>
      <c r="DT43" s="198"/>
      <c r="DU43" s="198"/>
      <c r="DV43" s="198"/>
      <c r="DW43" s="198"/>
      <c r="DX43" s="198"/>
      <c r="DY43" s="199"/>
      <c r="DZ43" s="197" t="s">
        <v>79</v>
      </c>
      <c r="EA43" s="198"/>
      <c r="EB43" s="198"/>
      <c r="EC43" s="198"/>
      <c r="ED43" s="198"/>
      <c r="EE43" s="198"/>
      <c r="EF43" s="198"/>
      <c r="EG43" s="198"/>
      <c r="EH43" s="198"/>
      <c r="EI43" s="199"/>
      <c r="EJ43" s="197" t="s">
        <v>80</v>
      </c>
      <c r="EK43" s="198"/>
      <c r="EL43" s="198"/>
      <c r="EM43" s="198"/>
      <c r="EN43" s="198"/>
      <c r="EO43" s="198"/>
      <c r="EP43" s="198"/>
      <c r="EQ43" s="198"/>
      <c r="ER43" s="198"/>
      <c r="ES43" s="199"/>
      <c r="ET43" s="246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8"/>
    </row>
    <row r="44" spans="1:161" s="12" customFormat="1" ht="18" customHeight="1">
      <c r="A44" s="246"/>
      <c r="B44" s="247"/>
      <c r="C44" s="247"/>
      <c r="D44" s="247"/>
      <c r="E44" s="247"/>
      <c r="F44" s="247"/>
      <c r="G44" s="247"/>
      <c r="H44" s="248"/>
      <c r="I44" s="200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2"/>
      <c r="AM44" s="200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2"/>
      <c r="BG44" s="246"/>
      <c r="BH44" s="247"/>
      <c r="BI44" s="247"/>
      <c r="BJ44" s="247"/>
      <c r="BK44" s="247"/>
      <c r="BL44" s="247"/>
      <c r="BM44" s="247"/>
      <c r="BN44" s="247"/>
      <c r="BO44" s="247"/>
      <c r="BP44" s="248"/>
      <c r="BQ44" s="197" t="s">
        <v>74</v>
      </c>
      <c r="BR44" s="198"/>
      <c r="BS44" s="198"/>
      <c r="BT44" s="198"/>
      <c r="BU44" s="198"/>
      <c r="BV44" s="198"/>
      <c r="BW44" s="198"/>
      <c r="BX44" s="198"/>
      <c r="BY44" s="199"/>
      <c r="BZ44" s="197" t="s">
        <v>75</v>
      </c>
      <c r="CA44" s="198"/>
      <c r="CB44" s="198"/>
      <c r="CC44" s="198"/>
      <c r="CD44" s="198"/>
      <c r="CE44" s="198"/>
      <c r="CF44" s="198"/>
      <c r="CG44" s="198"/>
      <c r="CH44" s="199"/>
      <c r="CI44" s="197" t="s">
        <v>166</v>
      </c>
      <c r="CJ44" s="198"/>
      <c r="CK44" s="198"/>
      <c r="CL44" s="198"/>
      <c r="CM44" s="198"/>
      <c r="CN44" s="198"/>
      <c r="CO44" s="198"/>
      <c r="CP44" s="198"/>
      <c r="CQ44" s="198"/>
      <c r="CR44" s="198"/>
      <c r="CS44" s="199"/>
      <c r="CT44" s="197" t="s">
        <v>165</v>
      </c>
      <c r="CU44" s="198"/>
      <c r="CV44" s="198"/>
      <c r="CW44" s="198"/>
      <c r="CX44" s="198"/>
      <c r="CY44" s="198"/>
      <c r="CZ44" s="198"/>
      <c r="DA44" s="198"/>
      <c r="DB44" s="198"/>
      <c r="DC44" s="198"/>
      <c r="DD44" s="199"/>
      <c r="DE44" s="197" t="s">
        <v>77</v>
      </c>
      <c r="DF44" s="198"/>
      <c r="DG44" s="198"/>
      <c r="DH44" s="198"/>
      <c r="DI44" s="198"/>
      <c r="DJ44" s="198"/>
      <c r="DK44" s="198"/>
      <c r="DL44" s="198"/>
      <c r="DM44" s="198"/>
      <c r="DN44" s="198"/>
      <c r="DO44" s="199"/>
      <c r="DP44" s="246"/>
      <c r="DQ44" s="247"/>
      <c r="DR44" s="247"/>
      <c r="DS44" s="247"/>
      <c r="DT44" s="247"/>
      <c r="DU44" s="247"/>
      <c r="DV44" s="247"/>
      <c r="DW44" s="247"/>
      <c r="DX44" s="247"/>
      <c r="DY44" s="248"/>
      <c r="DZ44" s="246"/>
      <c r="EA44" s="247"/>
      <c r="EB44" s="247"/>
      <c r="EC44" s="247"/>
      <c r="ED44" s="247"/>
      <c r="EE44" s="247"/>
      <c r="EF44" s="247"/>
      <c r="EG44" s="247"/>
      <c r="EH44" s="247"/>
      <c r="EI44" s="248"/>
      <c r="EJ44" s="246"/>
      <c r="EK44" s="247"/>
      <c r="EL44" s="247"/>
      <c r="EM44" s="247"/>
      <c r="EN44" s="247"/>
      <c r="EO44" s="247"/>
      <c r="EP44" s="247"/>
      <c r="EQ44" s="247"/>
      <c r="ER44" s="247"/>
      <c r="ES44" s="248"/>
      <c r="ET44" s="246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8"/>
    </row>
    <row r="45" spans="1:161" s="12" customFormat="1" ht="104.25" customHeight="1">
      <c r="A45" s="200"/>
      <c r="B45" s="201"/>
      <c r="C45" s="201"/>
      <c r="D45" s="201"/>
      <c r="E45" s="201"/>
      <c r="F45" s="201"/>
      <c r="G45" s="201"/>
      <c r="H45" s="202"/>
      <c r="I45" s="215" t="s">
        <v>71</v>
      </c>
      <c r="J45" s="216"/>
      <c r="K45" s="216"/>
      <c r="L45" s="216"/>
      <c r="M45" s="216"/>
      <c r="N45" s="216"/>
      <c r="O45" s="216"/>
      <c r="P45" s="216"/>
      <c r="Q45" s="216"/>
      <c r="R45" s="217"/>
      <c r="S45" s="215" t="s">
        <v>71</v>
      </c>
      <c r="T45" s="216"/>
      <c r="U45" s="216"/>
      <c r="V45" s="216"/>
      <c r="W45" s="216"/>
      <c r="X45" s="216"/>
      <c r="Y45" s="216"/>
      <c r="Z45" s="216"/>
      <c r="AA45" s="216"/>
      <c r="AB45" s="217"/>
      <c r="AC45" s="215" t="s">
        <v>71</v>
      </c>
      <c r="AD45" s="216"/>
      <c r="AE45" s="216"/>
      <c r="AF45" s="216"/>
      <c r="AG45" s="216"/>
      <c r="AH45" s="216"/>
      <c r="AI45" s="216"/>
      <c r="AJ45" s="216"/>
      <c r="AK45" s="216"/>
      <c r="AL45" s="217"/>
      <c r="AM45" s="215" t="s">
        <v>71</v>
      </c>
      <c r="AN45" s="216"/>
      <c r="AO45" s="216"/>
      <c r="AP45" s="216"/>
      <c r="AQ45" s="216"/>
      <c r="AR45" s="216"/>
      <c r="AS45" s="216"/>
      <c r="AT45" s="216"/>
      <c r="AU45" s="216"/>
      <c r="AV45" s="217"/>
      <c r="AW45" s="215" t="s">
        <v>71</v>
      </c>
      <c r="AX45" s="216"/>
      <c r="AY45" s="216"/>
      <c r="AZ45" s="216"/>
      <c r="BA45" s="216"/>
      <c r="BB45" s="216"/>
      <c r="BC45" s="216"/>
      <c r="BD45" s="216"/>
      <c r="BE45" s="216"/>
      <c r="BF45" s="217"/>
      <c r="BG45" s="200"/>
      <c r="BH45" s="201"/>
      <c r="BI45" s="201"/>
      <c r="BJ45" s="201"/>
      <c r="BK45" s="201"/>
      <c r="BL45" s="201"/>
      <c r="BM45" s="201"/>
      <c r="BN45" s="201"/>
      <c r="BO45" s="201"/>
      <c r="BP45" s="202"/>
      <c r="BQ45" s="200"/>
      <c r="BR45" s="201"/>
      <c r="BS45" s="201"/>
      <c r="BT45" s="201"/>
      <c r="BU45" s="201"/>
      <c r="BV45" s="201"/>
      <c r="BW45" s="201"/>
      <c r="BX45" s="201"/>
      <c r="BY45" s="202"/>
      <c r="BZ45" s="200"/>
      <c r="CA45" s="201"/>
      <c r="CB45" s="201"/>
      <c r="CC45" s="201"/>
      <c r="CD45" s="201"/>
      <c r="CE45" s="201"/>
      <c r="CF45" s="201"/>
      <c r="CG45" s="201"/>
      <c r="CH45" s="202"/>
      <c r="CI45" s="200"/>
      <c r="CJ45" s="201"/>
      <c r="CK45" s="201"/>
      <c r="CL45" s="201"/>
      <c r="CM45" s="201"/>
      <c r="CN45" s="201"/>
      <c r="CO45" s="201"/>
      <c r="CP45" s="201"/>
      <c r="CQ45" s="201"/>
      <c r="CR45" s="201"/>
      <c r="CS45" s="202"/>
      <c r="CT45" s="200"/>
      <c r="CU45" s="201"/>
      <c r="CV45" s="201"/>
      <c r="CW45" s="201"/>
      <c r="CX45" s="201"/>
      <c r="CY45" s="201"/>
      <c r="CZ45" s="201"/>
      <c r="DA45" s="201"/>
      <c r="DB45" s="201"/>
      <c r="DC45" s="201"/>
      <c r="DD45" s="202"/>
      <c r="DE45" s="200"/>
      <c r="DF45" s="201"/>
      <c r="DG45" s="201"/>
      <c r="DH45" s="201"/>
      <c r="DI45" s="201"/>
      <c r="DJ45" s="201"/>
      <c r="DK45" s="201"/>
      <c r="DL45" s="201"/>
      <c r="DM45" s="201"/>
      <c r="DN45" s="201"/>
      <c r="DO45" s="202"/>
      <c r="DP45" s="200"/>
      <c r="DQ45" s="201"/>
      <c r="DR45" s="201"/>
      <c r="DS45" s="201"/>
      <c r="DT45" s="201"/>
      <c r="DU45" s="201"/>
      <c r="DV45" s="201"/>
      <c r="DW45" s="201"/>
      <c r="DX45" s="201"/>
      <c r="DY45" s="202"/>
      <c r="DZ45" s="200"/>
      <c r="EA45" s="201"/>
      <c r="EB45" s="201"/>
      <c r="EC45" s="201"/>
      <c r="ED45" s="201"/>
      <c r="EE45" s="201"/>
      <c r="EF45" s="201"/>
      <c r="EG45" s="201"/>
      <c r="EH45" s="201"/>
      <c r="EI45" s="202"/>
      <c r="EJ45" s="200"/>
      <c r="EK45" s="201"/>
      <c r="EL45" s="201"/>
      <c r="EM45" s="201"/>
      <c r="EN45" s="201"/>
      <c r="EO45" s="201"/>
      <c r="EP45" s="201"/>
      <c r="EQ45" s="201"/>
      <c r="ER45" s="201"/>
      <c r="ES45" s="202"/>
      <c r="ET45" s="200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2"/>
    </row>
    <row r="46" spans="1:161" s="12" customFormat="1" ht="15">
      <c r="A46" s="168" t="s">
        <v>23</v>
      </c>
      <c r="B46" s="169"/>
      <c r="C46" s="169"/>
      <c r="D46" s="169"/>
      <c r="E46" s="169"/>
      <c r="F46" s="169"/>
      <c r="G46" s="169"/>
      <c r="H46" s="170"/>
      <c r="I46" s="168" t="s">
        <v>24</v>
      </c>
      <c r="J46" s="169"/>
      <c r="K46" s="169"/>
      <c r="L46" s="169"/>
      <c r="M46" s="169"/>
      <c r="N46" s="169"/>
      <c r="O46" s="169"/>
      <c r="P46" s="169"/>
      <c r="Q46" s="169"/>
      <c r="R46" s="170"/>
      <c r="S46" s="168" t="s">
        <v>37</v>
      </c>
      <c r="T46" s="169"/>
      <c r="U46" s="169"/>
      <c r="V46" s="169"/>
      <c r="W46" s="169"/>
      <c r="X46" s="169"/>
      <c r="Y46" s="169"/>
      <c r="Z46" s="169"/>
      <c r="AA46" s="169"/>
      <c r="AB46" s="170"/>
      <c r="AC46" s="168" t="s">
        <v>38</v>
      </c>
      <c r="AD46" s="169"/>
      <c r="AE46" s="169"/>
      <c r="AF46" s="169"/>
      <c r="AG46" s="169"/>
      <c r="AH46" s="169"/>
      <c r="AI46" s="169"/>
      <c r="AJ46" s="169"/>
      <c r="AK46" s="169"/>
      <c r="AL46" s="170"/>
      <c r="AM46" s="168" t="s">
        <v>33</v>
      </c>
      <c r="AN46" s="169"/>
      <c r="AO46" s="169"/>
      <c r="AP46" s="169"/>
      <c r="AQ46" s="169"/>
      <c r="AR46" s="169"/>
      <c r="AS46" s="169"/>
      <c r="AT46" s="169"/>
      <c r="AU46" s="169"/>
      <c r="AV46" s="170"/>
      <c r="AW46" s="168" t="s">
        <v>39</v>
      </c>
      <c r="AX46" s="169"/>
      <c r="AY46" s="169"/>
      <c r="AZ46" s="169"/>
      <c r="BA46" s="169"/>
      <c r="BB46" s="169"/>
      <c r="BC46" s="169"/>
      <c r="BD46" s="169"/>
      <c r="BE46" s="169"/>
      <c r="BF46" s="170"/>
      <c r="BG46" s="168" t="s">
        <v>40</v>
      </c>
      <c r="BH46" s="169"/>
      <c r="BI46" s="169"/>
      <c r="BJ46" s="169"/>
      <c r="BK46" s="169"/>
      <c r="BL46" s="169"/>
      <c r="BM46" s="169"/>
      <c r="BN46" s="169"/>
      <c r="BO46" s="169"/>
      <c r="BP46" s="170"/>
      <c r="BQ46" s="168" t="s">
        <v>41</v>
      </c>
      <c r="BR46" s="169"/>
      <c r="BS46" s="169"/>
      <c r="BT46" s="169"/>
      <c r="BU46" s="169"/>
      <c r="BV46" s="169"/>
      <c r="BW46" s="169"/>
      <c r="BX46" s="169"/>
      <c r="BY46" s="170"/>
      <c r="BZ46" s="168" t="s">
        <v>42</v>
      </c>
      <c r="CA46" s="169"/>
      <c r="CB46" s="169"/>
      <c r="CC46" s="169"/>
      <c r="CD46" s="169"/>
      <c r="CE46" s="169"/>
      <c r="CF46" s="169"/>
      <c r="CG46" s="169"/>
      <c r="CH46" s="170"/>
      <c r="CI46" s="168" t="s">
        <v>43</v>
      </c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68" t="s">
        <v>44</v>
      </c>
      <c r="CU46" s="169"/>
      <c r="CV46" s="169"/>
      <c r="CW46" s="169"/>
      <c r="CX46" s="169"/>
      <c r="CY46" s="169"/>
      <c r="CZ46" s="169"/>
      <c r="DA46" s="169"/>
      <c r="DB46" s="169"/>
      <c r="DC46" s="169"/>
      <c r="DD46" s="170"/>
      <c r="DE46" s="168" t="s">
        <v>45</v>
      </c>
      <c r="DF46" s="169"/>
      <c r="DG46" s="169"/>
      <c r="DH46" s="169"/>
      <c r="DI46" s="169"/>
      <c r="DJ46" s="169"/>
      <c r="DK46" s="169"/>
      <c r="DL46" s="169"/>
      <c r="DM46" s="169"/>
      <c r="DN46" s="169"/>
      <c r="DO46" s="170"/>
      <c r="DP46" s="168" t="s">
        <v>46</v>
      </c>
      <c r="DQ46" s="169"/>
      <c r="DR46" s="169"/>
      <c r="DS46" s="169"/>
      <c r="DT46" s="169"/>
      <c r="DU46" s="169"/>
      <c r="DV46" s="169"/>
      <c r="DW46" s="169"/>
      <c r="DX46" s="169"/>
      <c r="DY46" s="170"/>
      <c r="DZ46" s="168" t="s">
        <v>47</v>
      </c>
      <c r="EA46" s="169"/>
      <c r="EB46" s="169"/>
      <c r="EC46" s="169"/>
      <c r="ED46" s="169"/>
      <c r="EE46" s="169"/>
      <c r="EF46" s="169"/>
      <c r="EG46" s="169"/>
      <c r="EH46" s="169"/>
      <c r="EI46" s="170"/>
      <c r="EJ46" s="168" t="s">
        <v>48</v>
      </c>
      <c r="EK46" s="169"/>
      <c r="EL46" s="169"/>
      <c r="EM46" s="169"/>
      <c r="EN46" s="169"/>
      <c r="EO46" s="169"/>
      <c r="EP46" s="169"/>
      <c r="EQ46" s="169"/>
      <c r="ER46" s="169"/>
      <c r="ES46" s="170"/>
      <c r="ET46" s="168" t="s">
        <v>49</v>
      </c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70"/>
    </row>
    <row r="47" spans="1:161" s="2" customFormat="1" ht="12.75">
      <c r="A47" s="229"/>
      <c r="B47" s="230"/>
      <c r="C47" s="230"/>
      <c r="D47" s="230"/>
      <c r="E47" s="230"/>
      <c r="F47" s="230"/>
      <c r="G47" s="230"/>
      <c r="H47" s="231"/>
      <c r="I47" s="197" t="s">
        <v>335</v>
      </c>
      <c r="J47" s="198"/>
      <c r="K47" s="198"/>
      <c r="L47" s="198"/>
      <c r="M47" s="198"/>
      <c r="N47" s="198"/>
      <c r="O47" s="198"/>
      <c r="P47" s="198"/>
      <c r="Q47" s="198"/>
      <c r="R47" s="199"/>
      <c r="S47" s="197" t="s">
        <v>336</v>
      </c>
      <c r="T47" s="198"/>
      <c r="U47" s="198"/>
      <c r="V47" s="198"/>
      <c r="W47" s="198"/>
      <c r="X47" s="198"/>
      <c r="Y47" s="198"/>
      <c r="Z47" s="198"/>
      <c r="AA47" s="198"/>
      <c r="AB47" s="199"/>
      <c r="AC47" s="197" t="s">
        <v>337</v>
      </c>
      <c r="AD47" s="198"/>
      <c r="AE47" s="198"/>
      <c r="AF47" s="198"/>
      <c r="AG47" s="198"/>
      <c r="AH47" s="198"/>
      <c r="AI47" s="198"/>
      <c r="AJ47" s="198"/>
      <c r="AK47" s="198"/>
      <c r="AL47" s="199"/>
      <c r="AM47" s="197" t="s">
        <v>338</v>
      </c>
      <c r="AN47" s="198"/>
      <c r="AO47" s="198"/>
      <c r="AP47" s="198"/>
      <c r="AQ47" s="198"/>
      <c r="AR47" s="198"/>
      <c r="AS47" s="198"/>
      <c r="AT47" s="198"/>
      <c r="AU47" s="198"/>
      <c r="AV47" s="199"/>
      <c r="AW47" s="197"/>
      <c r="AX47" s="198"/>
      <c r="AY47" s="198"/>
      <c r="AZ47" s="198"/>
      <c r="BA47" s="198"/>
      <c r="BB47" s="198"/>
      <c r="BC47" s="198"/>
      <c r="BD47" s="198"/>
      <c r="BE47" s="198"/>
      <c r="BF47" s="199"/>
      <c r="BG47" s="273"/>
      <c r="BH47" s="274"/>
      <c r="BI47" s="274"/>
      <c r="BJ47" s="274"/>
      <c r="BK47" s="274"/>
      <c r="BL47" s="274"/>
      <c r="BM47" s="274"/>
      <c r="BN47" s="274"/>
      <c r="BO47" s="274"/>
      <c r="BP47" s="275"/>
      <c r="BQ47" s="273"/>
      <c r="BR47" s="274"/>
      <c r="BS47" s="274"/>
      <c r="BT47" s="274"/>
      <c r="BU47" s="274"/>
      <c r="BV47" s="274"/>
      <c r="BW47" s="274"/>
      <c r="BX47" s="274"/>
      <c r="BY47" s="275"/>
      <c r="BZ47" s="282"/>
      <c r="CA47" s="283"/>
      <c r="CB47" s="283"/>
      <c r="CC47" s="283"/>
      <c r="CD47" s="283"/>
      <c r="CE47" s="283"/>
      <c r="CF47" s="283"/>
      <c r="CG47" s="283"/>
      <c r="CH47" s="284"/>
      <c r="CI47" s="291"/>
      <c r="CJ47" s="292"/>
      <c r="CK47" s="292"/>
      <c r="CL47" s="292"/>
      <c r="CM47" s="292"/>
      <c r="CN47" s="292"/>
      <c r="CO47" s="292"/>
      <c r="CP47" s="292"/>
      <c r="CQ47" s="292"/>
      <c r="CR47" s="292"/>
      <c r="CS47" s="293"/>
      <c r="CT47" s="291"/>
      <c r="CU47" s="292"/>
      <c r="CV47" s="292"/>
      <c r="CW47" s="292"/>
      <c r="CX47" s="292"/>
      <c r="CY47" s="292"/>
      <c r="CZ47" s="292"/>
      <c r="DA47" s="292"/>
      <c r="DB47" s="292"/>
      <c r="DC47" s="292"/>
      <c r="DD47" s="293"/>
      <c r="DE47" s="291"/>
      <c r="DF47" s="292"/>
      <c r="DG47" s="292"/>
      <c r="DH47" s="292"/>
      <c r="DI47" s="292"/>
      <c r="DJ47" s="292"/>
      <c r="DK47" s="292"/>
      <c r="DL47" s="292"/>
      <c r="DM47" s="292"/>
      <c r="DN47" s="292"/>
      <c r="DO47" s="293"/>
      <c r="DP47" s="291"/>
      <c r="DQ47" s="292"/>
      <c r="DR47" s="292"/>
      <c r="DS47" s="292"/>
      <c r="DT47" s="292"/>
      <c r="DU47" s="292"/>
      <c r="DV47" s="292"/>
      <c r="DW47" s="292"/>
      <c r="DX47" s="292"/>
      <c r="DY47" s="293"/>
      <c r="DZ47" s="291"/>
      <c r="EA47" s="292"/>
      <c r="EB47" s="292"/>
      <c r="EC47" s="292"/>
      <c r="ED47" s="292"/>
      <c r="EE47" s="292"/>
      <c r="EF47" s="292"/>
      <c r="EG47" s="292"/>
      <c r="EH47" s="292"/>
      <c r="EI47" s="293"/>
      <c r="EJ47" s="273"/>
      <c r="EK47" s="274"/>
      <c r="EL47" s="274"/>
      <c r="EM47" s="274"/>
      <c r="EN47" s="274"/>
      <c r="EO47" s="274"/>
      <c r="EP47" s="274"/>
      <c r="EQ47" s="274"/>
      <c r="ER47" s="274"/>
      <c r="ES47" s="275"/>
      <c r="ET47" s="291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3"/>
    </row>
    <row r="48" spans="1:161" s="2" customFormat="1" ht="12.75">
      <c r="A48" s="249"/>
      <c r="B48" s="250"/>
      <c r="C48" s="250"/>
      <c r="D48" s="250"/>
      <c r="E48" s="250"/>
      <c r="F48" s="250"/>
      <c r="G48" s="250"/>
      <c r="H48" s="251"/>
      <c r="I48" s="246"/>
      <c r="J48" s="247"/>
      <c r="K48" s="247"/>
      <c r="L48" s="247"/>
      <c r="M48" s="247"/>
      <c r="N48" s="247"/>
      <c r="O48" s="247"/>
      <c r="P48" s="247"/>
      <c r="Q48" s="247"/>
      <c r="R48" s="248"/>
      <c r="S48" s="246"/>
      <c r="T48" s="247"/>
      <c r="U48" s="247"/>
      <c r="V48" s="247"/>
      <c r="W48" s="247"/>
      <c r="X48" s="247"/>
      <c r="Y48" s="247"/>
      <c r="Z48" s="247"/>
      <c r="AA48" s="247"/>
      <c r="AB48" s="248"/>
      <c r="AC48" s="246"/>
      <c r="AD48" s="247"/>
      <c r="AE48" s="247"/>
      <c r="AF48" s="247"/>
      <c r="AG48" s="247"/>
      <c r="AH48" s="247"/>
      <c r="AI48" s="247"/>
      <c r="AJ48" s="247"/>
      <c r="AK48" s="247"/>
      <c r="AL48" s="248"/>
      <c r="AM48" s="246"/>
      <c r="AN48" s="247"/>
      <c r="AO48" s="247"/>
      <c r="AP48" s="247"/>
      <c r="AQ48" s="247"/>
      <c r="AR48" s="247"/>
      <c r="AS48" s="247"/>
      <c r="AT48" s="247"/>
      <c r="AU48" s="247"/>
      <c r="AV48" s="248"/>
      <c r="AW48" s="246"/>
      <c r="AX48" s="247"/>
      <c r="AY48" s="247"/>
      <c r="AZ48" s="247"/>
      <c r="BA48" s="247"/>
      <c r="BB48" s="247"/>
      <c r="BC48" s="247"/>
      <c r="BD48" s="247"/>
      <c r="BE48" s="247"/>
      <c r="BF48" s="248"/>
      <c r="BG48" s="276"/>
      <c r="BH48" s="277"/>
      <c r="BI48" s="277"/>
      <c r="BJ48" s="277"/>
      <c r="BK48" s="277"/>
      <c r="BL48" s="277"/>
      <c r="BM48" s="277"/>
      <c r="BN48" s="277"/>
      <c r="BO48" s="277"/>
      <c r="BP48" s="278"/>
      <c r="BQ48" s="276"/>
      <c r="BR48" s="277"/>
      <c r="BS48" s="277"/>
      <c r="BT48" s="277"/>
      <c r="BU48" s="277"/>
      <c r="BV48" s="277"/>
      <c r="BW48" s="277"/>
      <c r="BX48" s="277"/>
      <c r="BY48" s="278"/>
      <c r="BZ48" s="285"/>
      <c r="CA48" s="286"/>
      <c r="CB48" s="286"/>
      <c r="CC48" s="286"/>
      <c r="CD48" s="286"/>
      <c r="CE48" s="286"/>
      <c r="CF48" s="286"/>
      <c r="CG48" s="286"/>
      <c r="CH48" s="287"/>
      <c r="CI48" s="294"/>
      <c r="CJ48" s="295"/>
      <c r="CK48" s="295"/>
      <c r="CL48" s="295"/>
      <c r="CM48" s="295"/>
      <c r="CN48" s="295"/>
      <c r="CO48" s="295"/>
      <c r="CP48" s="295"/>
      <c r="CQ48" s="295"/>
      <c r="CR48" s="295"/>
      <c r="CS48" s="296"/>
      <c r="CT48" s="294"/>
      <c r="CU48" s="295"/>
      <c r="CV48" s="295"/>
      <c r="CW48" s="295"/>
      <c r="CX48" s="295"/>
      <c r="CY48" s="295"/>
      <c r="CZ48" s="295"/>
      <c r="DA48" s="295"/>
      <c r="DB48" s="295"/>
      <c r="DC48" s="295"/>
      <c r="DD48" s="296"/>
      <c r="DE48" s="294"/>
      <c r="DF48" s="295"/>
      <c r="DG48" s="295"/>
      <c r="DH48" s="295"/>
      <c r="DI48" s="295"/>
      <c r="DJ48" s="295"/>
      <c r="DK48" s="295"/>
      <c r="DL48" s="295"/>
      <c r="DM48" s="295"/>
      <c r="DN48" s="295"/>
      <c r="DO48" s="296"/>
      <c r="DP48" s="294"/>
      <c r="DQ48" s="295"/>
      <c r="DR48" s="295"/>
      <c r="DS48" s="295"/>
      <c r="DT48" s="295"/>
      <c r="DU48" s="295"/>
      <c r="DV48" s="295"/>
      <c r="DW48" s="295"/>
      <c r="DX48" s="295"/>
      <c r="DY48" s="296"/>
      <c r="DZ48" s="294"/>
      <c r="EA48" s="295"/>
      <c r="EB48" s="295"/>
      <c r="EC48" s="295"/>
      <c r="ED48" s="295"/>
      <c r="EE48" s="295"/>
      <c r="EF48" s="295"/>
      <c r="EG48" s="295"/>
      <c r="EH48" s="295"/>
      <c r="EI48" s="296"/>
      <c r="EJ48" s="276"/>
      <c r="EK48" s="277"/>
      <c r="EL48" s="277"/>
      <c r="EM48" s="277"/>
      <c r="EN48" s="277"/>
      <c r="EO48" s="277"/>
      <c r="EP48" s="277"/>
      <c r="EQ48" s="277"/>
      <c r="ER48" s="277"/>
      <c r="ES48" s="278"/>
      <c r="ET48" s="294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296"/>
    </row>
    <row r="49" spans="1:161" s="2" customFormat="1" ht="12.75">
      <c r="A49" s="249"/>
      <c r="B49" s="250"/>
      <c r="C49" s="250"/>
      <c r="D49" s="250"/>
      <c r="E49" s="250"/>
      <c r="F49" s="250"/>
      <c r="G49" s="250"/>
      <c r="H49" s="251"/>
      <c r="I49" s="246"/>
      <c r="J49" s="247"/>
      <c r="K49" s="247"/>
      <c r="L49" s="247"/>
      <c r="M49" s="247"/>
      <c r="N49" s="247"/>
      <c r="O49" s="247"/>
      <c r="P49" s="247"/>
      <c r="Q49" s="247"/>
      <c r="R49" s="248"/>
      <c r="S49" s="246"/>
      <c r="T49" s="247"/>
      <c r="U49" s="247"/>
      <c r="V49" s="247"/>
      <c r="W49" s="247"/>
      <c r="X49" s="247"/>
      <c r="Y49" s="247"/>
      <c r="Z49" s="247"/>
      <c r="AA49" s="247"/>
      <c r="AB49" s="248"/>
      <c r="AC49" s="246"/>
      <c r="AD49" s="247"/>
      <c r="AE49" s="247"/>
      <c r="AF49" s="247"/>
      <c r="AG49" s="247"/>
      <c r="AH49" s="247"/>
      <c r="AI49" s="247"/>
      <c r="AJ49" s="247"/>
      <c r="AK49" s="247"/>
      <c r="AL49" s="248"/>
      <c r="AM49" s="246"/>
      <c r="AN49" s="247"/>
      <c r="AO49" s="247"/>
      <c r="AP49" s="247"/>
      <c r="AQ49" s="247"/>
      <c r="AR49" s="247"/>
      <c r="AS49" s="247"/>
      <c r="AT49" s="247"/>
      <c r="AU49" s="247"/>
      <c r="AV49" s="248"/>
      <c r="AW49" s="246"/>
      <c r="AX49" s="247"/>
      <c r="AY49" s="247"/>
      <c r="AZ49" s="247"/>
      <c r="BA49" s="247"/>
      <c r="BB49" s="247"/>
      <c r="BC49" s="247"/>
      <c r="BD49" s="247"/>
      <c r="BE49" s="247"/>
      <c r="BF49" s="248"/>
      <c r="BG49" s="276"/>
      <c r="BH49" s="277"/>
      <c r="BI49" s="277"/>
      <c r="BJ49" s="277"/>
      <c r="BK49" s="277"/>
      <c r="BL49" s="277"/>
      <c r="BM49" s="277"/>
      <c r="BN49" s="277"/>
      <c r="BO49" s="277"/>
      <c r="BP49" s="278"/>
      <c r="BQ49" s="276"/>
      <c r="BR49" s="277"/>
      <c r="BS49" s="277"/>
      <c r="BT49" s="277"/>
      <c r="BU49" s="277"/>
      <c r="BV49" s="277"/>
      <c r="BW49" s="277"/>
      <c r="BX49" s="277"/>
      <c r="BY49" s="278"/>
      <c r="BZ49" s="285"/>
      <c r="CA49" s="286"/>
      <c r="CB49" s="286"/>
      <c r="CC49" s="286"/>
      <c r="CD49" s="286"/>
      <c r="CE49" s="286"/>
      <c r="CF49" s="286"/>
      <c r="CG49" s="286"/>
      <c r="CH49" s="287"/>
      <c r="CI49" s="294"/>
      <c r="CJ49" s="295"/>
      <c r="CK49" s="295"/>
      <c r="CL49" s="295"/>
      <c r="CM49" s="295"/>
      <c r="CN49" s="295"/>
      <c r="CO49" s="295"/>
      <c r="CP49" s="295"/>
      <c r="CQ49" s="295"/>
      <c r="CR49" s="295"/>
      <c r="CS49" s="296"/>
      <c r="CT49" s="294"/>
      <c r="CU49" s="295"/>
      <c r="CV49" s="295"/>
      <c r="CW49" s="295"/>
      <c r="CX49" s="295"/>
      <c r="CY49" s="295"/>
      <c r="CZ49" s="295"/>
      <c r="DA49" s="295"/>
      <c r="DB49" s="295"/>
      <c r="DC49" s="295"/>
      <c r="DD49" s="296"/>
      <c r="DE49" s="294"/>
      <c r="DF49" s="295"/>
      <c r="DG49" s="295"/>
      <c r="DH49" s="295"/>
      <c r="DI49" s="295"/>
      <c r="DJ49" s="295"/>
      <c r="DK49" s="295"/>
      <c r="DL49" s="295"/>
      <c r="DM49" s="295"/>
      <c r="DN49" s="295"/>
      <c r="DO49" s="296"/>
      <c r="DP49" s="294"/>
      <c r="DQ49" s="295"/>
      <c r="DR49" s="295"/>
      <c r="DS49" s="295"/>
      <c r="DT49" s="295"/>
      <c r="DU49" s="295"/>
      <c r="DV49" s="295"/>
      <c r="DW49" s="295"/>
      <c r="DX49" s="295"/>
      <c r="DY49" s="296"/>
      <c r="DZ49" s="294"/>
      <c r="EA49" s="295"/>
      <c r="EB49" s="295"/>
      <c r="EC49" s="295"/>
      <c r="ED49" s="295"/>
      <c r="EE49" s="295"/>
      <c r="EF49" s="295"/>
      <c r="EG49" s="295"/>
      <c r="EH49" s="295"/>
      <c r="EI49" s="296"/>
      <c r="EJ49" s="276"/>
      <c r="EK49" s="277"/>
      <c r="EL49" s="277"/>
      <c r="EM49" s="277"/>
      <c r="EN49" s="277"/>
      <c r="EO49" s="277"/>
      <c r="EP49" s="277"/>
      <c r="EQ49" s="277"/>
      <c r="ER49" s="277"/>
      <c r="ES49" s="278"/>
      <c r="ET49" s="294"/>
      <c r="EU49" s="295"/>
      <c r="EV49" s="295"/>
      <c r="EW49" s="295"/>
      <c r="EX49" s="295"/>
      <c r="EY49" s="295"/>
      <c r="EZ49" s="295"/>
      <c r="FA49" s="295"/>
      <c r="FB49" s="295"/>
      <c r="FC49" s="295"/>
      <c r="FD49" s="295"/>
      <c r="FE49" s="296"/>
    </row>
    <row r="50" spans="1:161" s="2" customFormat="1" ht="22.5" customHeight="1">
      <c r="A50" s="232"/>
      <c r="B50" s="233"/>
      <c r="C50" s="233"/>
      <c r="D50" s="233"/>
      <c r="E50" s="233"/>
      <c r="F50" s="233"/>
      <c r="G50" s="233"/>
      <c r="H50" s="234"/>
      <c r="I50" s="200"/>
      <c r="J50" s="201"/>
      <c r="K50" s="201"/>
      <c r="L50" s="201"/>
      <c r="M50" s="201"/>
      <c r="N50" s="201"/>
      <c r="O50" s="201"/>
      <c r="P50" s="201"/>
      <c r="Q50" s="201"/>
      <c r="R50" s="202"/>
      <c r="S50" s="200"/>
      <c r="T50" s="201"/>
      <c r="U50" s="201"/>
      <c r="V50" s="201"/>
      <c r="W50" s="201"/>
      <c r="X50" s="201"/>
      <c r="Y50" s="201"/>
      <c r="Z50" s="201"/>
      <c r="AA50" s="201"/>
      <c r="AB50" s="202"/>
      <c r="AC50" s="200"/>
      <c r="AD50" s="201"/>
      <c r="AE50" s="201"/>
      <c r="AF50" s="201"/>
      <c r="AG50" s="201"/>
      <c r="AH50" s="201"/>
      <c r="AI50" s="201"/>
      <c r="AJ50" s="201"/>
      <c r="AK50" s="201"/>
      <c r="AL50" s="202"/>
      <c r="AM50" s="200"/>
      <c r="AN50" s="201"/>
      <c r="AO50" s="201"/>
      <c r="AP50" s="201"/>
      <c r="AQ50" s="201"/>
      <c r="AR50" s="201"/>
      <c r="AS50" s="201"/>
      <c r="AT50" s="201"/>
      <c r="AU50" s="201"/>
      <c r="AV50" s="202"/>
      <c r="AW50" s="200"/>
      <c r="AX50" s="201"/>
      <c r="AY50" s="201"/>
      <c r="AZ50" s="201"/>
      <c r="BA50" s="201"/>
      <c r="BB50" s="201"/>
      <c r="BC50" s="201"/>
      <c r="BD50" s="201"/>
      <c r="BE50" s="201"/>
      <c r="BF50" s="202"/>
      <c r="BG50" s="279"/>
      <c r="BH50" s="280"/>
      <c r="BI50" s="280"/>
      <c r="BJ50" s="280"/>
      <c r="BK50" s="280"/>
      <c r="BL50" s="280"/>
      <c r="BM50" s="280"/>
      <c r="BN50" s="280"/>
      <c r="BO50" s="280"/>
      <c r="BP50" s="281"/>
      <c r="BQ50" s="279"/>
      <c r="BR50" s="280"/>
      <c r="BS50" s="280"/>
      <c r="BT50" s="280"/>
      <c r="BU50" s="280"/>
      <c r="BV50" s="280"/>
      <c r="BW50" s="280"/>
      <c r="BX50" s="280"/>
      <c r="BY50" s="281"/>
      <c r="BZ50" s="288"/>
      <c r="CA50" s="289"/>
      <c r="CB50" s="289"/>
      <c r="CC50" s="289"/>
      <c r="CD50" s="289"/>
      <c r="CE50" s="289"/>
      <c r="CF50" s="289"/>
      <c r="CG50" s="289"/>
      <c r="CH50" s="290"/>
      <c r="CI50" s="297"/>
      <c r="CJ50" s="298"/>
      <c r="CK50" s="298"/>
      <c r="CL50" s="298"/>
      <c r="CM50" s="298"/>
      <c r="CN50" s="298"/>
      <c r="CO50" s="298"/>
      <c r="CP50" s="298"/>
      <c r="CQ50" s="298"/>
      <c r="CR50" s="298"/>
      <c r="CS50" s="299"/>
      <c r="CT50" s="297"/>
      <c r="CU50" s="298"/>
      <c r="CV50" s="298"/>
      <c r="CW50" s="298"/>
      <c r="CX50" s="298"/>
      <c r="CY50" s="298"/>
      <c r="CZ50" s="298"/>
      <c r="DA50" s="298"/>
      <c r="DB50" s="298"/>
      <c r="DC50" s="298"/>
      <c r="DD50" s="299"/>
      <c r="DE50" s="297"/>
      <c r="DF50" s="298"/>
      <c r="DG50" s="298"/>
      <c r="DH50" s="298"/>
      <c r="DI50" s="298"/>
      <c r="DJ50" s="298"/>
      <c r="DK50" s="298"/>
      <c r="DL50" s="298"/>
      <c r="DM50" s="298"/>
      <c r="DN50" s="298"/>
      <c r="DO50" s="299"/>
      <c r="DP50" s="297"/>
      <c r="DQ50" s="298"/>
      <c r="DR50" s="298"/>
      <c r="DS50" s="298"/>
      <c r="DT50" s="298"/>
      <c r="DU50" s="298"/>
      <c r="DV50" s="298"/>
      <c r="DW50" s="298"/>
      <c r="DX50" s="298"/>
      <c r="DY50" s="299"/>
      <c r="DZ50" s="297"/>
      <c r="EA50" s="298"/>
      <c r="EB50" s="298"/>
      <c r="EC50" s="298"/>
      <c r="ED50" s="298"/>
      <c r="EE50" s="298"/>
      <c r="EF50" s="298"/>
      <c r="EG50" s="298"/>
      <c r="EH50" s="298"/>
      <c r="EI50" s="299"/>
      <c r="EJ50" s="279"/>
      <c r="EK50" s="280"/>
      <c r="EL50" s="280"/>
      <c r="EM50" s="280"/>
      <c r="EN50" s="280"/>
      <c r="EO50" s="280"/>
      <c r="EP50" s="280"/>
      <c r="EQ50" s="280"/>
      <c r="ER50" s="280"/>
      <c r="ES50" s="281"/>
      <c r="ET50" s="297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9"/>
    </row>
    <row r="51" spans="1:161" ht="56.25" customHeight="1">
      <c r="A51" s="300" t="s">
        <v>339</v>
      </c>
      <c r="B51" s="300"/>
      <c r="C51" s="300"/>
      <c r="D51" s="300"/>
      <c r="E51" s="300"/>
      <c r="F51" s="300"/>
      <c r="G51" s="300"/>
      <c r="H51" s="300"/>
      <c r="I51" s="301" t="s">
        <v>340</v>
      </c>
      <c r="J51" s="301"/>
      <c r="K51" s="301"/>
      <c r="L51" s="301"/>
      <c r="M51" s="301"/>
      <c r="N51" s="301"/>
      <c r="O51" s="301"/>
      <c r="P51" s="301"/>
      <c r="Q51" s="301"/>
      <c r="R51" s="301"/>
      <c r="S51" s="301" t="s">
        <v>340</v>
      </c>
      <c r="T51" s="301"/>
      <c r="U51" s="301"/>
      <c r="V51" s="301"/>
      <c r="W51" s="301"/>
      <c r="X51" s="301"/>
      <c r="Y51" s="301"/>
      <c r="Z51" s="301"/>
      <c r="AA51" s="301"/>
      <c r="AB51" s="301"/>
      <c r="AC51" s="301" t="s">
        <v>341</v>
      </c>
      <c r="AD51" s="301"/>
      <c r="AE51" s="301"/>
      <c r="AF51" s="301"/>
      <c r="AG51" s="301"/>
      <c r="AH51" s="301"/>
      <c r="AI51" s="301"/>
      <c r="AJ51" s="301"/>
      <c r="AK51" s="301"/>
      <c r="AL51" s="301"/>
      <c r="AM51" s="301" t="s">
        <v>342</v>
      </c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 t="s">
        <v>343</v>
      </c>
      <c r="BH51" s="301"/>
      <c r="BI51" s="301"/>
      <c r="BJ51" s="301"/>
      <c r="BK51" s="301"/>
      <c r="BL51" s="301"/>
      <c r="BM51" s="301"/>
      <c r="BN51" s="301"/>
      <c r="BO51" s="301"/>
      <c r="BP51" s="301"/>
      <c r="BQ51" s="301" t="s">
        <v>344</v>
      </c>
      <c r="BR51" s="301"/>
      <c r="BS51" s="301"/>
      <c r="BT51" s="301"/>
      <c r="BU51" s="301"/>
      <c r="BV51" s="301"/>
      <c r="BW51" s="301"/>
      <c r="BX51" s="301"/>
      <c r="BY51" s="301"/>
      <c r="BZ51" s="302" t="s">
        <v>345</v>
      </c>
      <c r="CA51" s="302"/>
      <c r="CB51" s="302"/>
      <c r="CC51" s="302"/>
      <c r="CD51" s="302"/>
      <c r="CE51" s="302"/>
      <c r="CF51" s="302"/>
      <c r="CG51" s="302"/>
      <c r="CH51" s="302"/>
      <c r="CI51" s="270">
        <v>19</v>
      </c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>
        <v>22</v>
      </c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>
        <v>22</v>
      </c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>
        <v>5</v>
      </c>
      <c r="DQ51" s="270"/>
      <c r="DR51" s="270"/>
      <c r="DS51" s="270"/>
      <c r="DT51" s="270"/>
      <c r="DU51" s="270"/>
      <c r="DV51" s="270"/>
      <c r="DW51" s="270"/>
      <c r="DX51" s="270"/>
      <c r="DY51" s="270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4"/>
      <c r="EK51" s="304"/>
      <c r="EL51" s="304"/>
      <c r="EM51" s="304"/>
      <c r="EN51" s="304"/>
      <c r="EO51" s="304"/>
      <c r="EP51" s="304"/>
      <c r="EQ51" s="304"/>
      <c r="ER51" s="304"/>
      <c r="ES51" s="304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3"/>
    </row>
    <row r="52" spans="1:161" ht="115.5" customHeight="1">
      <c r="A52" s="300" t="s">
        <v>346</v>
      </c>
      <c r="B52" s="300"/>
      <c r="C52" s="300"/>
      <c r="D52" s="300"/>
      <c r="E52" s="300"/>
      <c r="F52" s="300"/>
      <c r="G52" s="300"/>
      <c r="H52" s="300"/>
      <c r="I52" s="301" t="s">
        <v>340</v>
      </c>
      <c r="J52" s="301"/>
      <c r="K52" s="301"/>
      <c r="L52" s="301"/>
      <c r="M52" s="301"/>
      <c r="N52" s="301"/>
      <c r="O52" s="301"/>
      <c r="P52" s="301"/>
      <c r="Q52" s="301"/>
      <c r="R52" s="301"/>
      <c r="S52" s="301" t="s">
        <v>340</v>
      </c>
      <c r="T52" s="301"/>
      <c r="U52" s="301"/>
      <c r="V52" s="301"/>
      <c r="W52" s="301"/>
      <c r="X52" s="301"/>
      <c r="Y52" s="301"/>
      <c r="Z52" s="301"/>
      <c r="AA52" s="301"/>
      <c r="AB52" s="301"/>
      <c r="AC52" s="301" t="s">
        <v>347</v>
      </c>
      <c r="AD52" s="301"/>
      <c r="AE52" s="301"/>
      <c r="AF52" s="301"/>
      <c r="AG52" s="301"/>
      <c r="AH52" s="301"/>
      <c r="AI52" s="301"/>
      <c r="AJ52" s="301"/>
      <c r="AK52" s="301"/>
      <c r="AL52" s="301"/>
      <c r="AM52" s="301" t="s">
        <v>342</v>
      </c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 t="s">
        <v>343</v>
      </c>
      <c r="BH52" s="301"/>
      <c r="BI52" s="301"/>
      <c r="BJ52" s="301"/>
      <c r="BK52" s="301"/>
      <c r="BL52" s="301"/>
      <c r="BM52" s="301"/>
      <c r="BN52" s="301"/>
      <c r="BO52" s="301"/>
      <c r="BP52" s="301"/>
      <c r="BQ52" s="301" t="s">
        <v>344</v>
      </c>
      <c r="BR52" s="301"/>
      <c r="BS52" s="301"/>
      <c r="BT52" s="301"/>
      <c r="BU52" s="301"/>
      <c r="BV52" s="301"/>
      <c r="BW52" s="301"/>
      <c r="BX52" s="301"/>
      <c r="BY52" s="301"/>
      <c r="BZ52" s="302" t="s">
        <v>345</v>
      </c>
      <c r="CA52" s="302"/>
      <c r="CB52" s="302"/>
      <c r="CC52" s="302"/>
      <c r="CD52" s="302"/>
      <c r="CE52" s="302"/>
      <c r="CF52" s="302"/>
      <c r="CG52" s="302"/>
      <c r="CH52" s="302"/>
      <c r="CI52" s="270">
        <v>91</v>
      </c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>
        <v>83</v>
      </c>
      <c r="CU52" s="270"/>
      <c r="CV52" s="270"/>
      <c r="CW52" s="270"/>
      <c r="CX52" s="270"/>
      <c r="CY52" s="270"/>
      <c r="CZ52" s="270"/>
      <c r="DA52" s="270"/>
      <c r="DB52" s="270"/>
      <c r="DC52" s="270"/>
      <c r="DD52" s="270"/>
      <c r="DE52" s="270">
        <v>83</v>
      </c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>
        <v>5</v>
      </c>
      <c r="DQ52" s="270"/>
      <c r="DR52" s="270"/>
      <c r="DS52" s="270"/>
      <c r="DT52" s="270"/>
      <c r="DU52" s="270"/>
      <c r="DV52" s="270"/>
      <c r="DW52" s="270"/>
      <c r="DX52" s="270"/>
      <c r="DY52" s="270"/>
      <c r="DZ52" s="303"/>
      <c r="EA52" s="303"/>
      <c r="EB52" s="303"/>
      <c r="EC52" s="303"/>
      <c r="ED52" s="303"/>
      <c r="EE52" s="303"/>
      <c r="EF52" s="303"/>
      <c r="EG52" s="303"/>
      <c r="EH52" s="303"/>
      <c r="EI52" s="303"/>
      <c r="EJ52" s="304"/>
      <c r="EK52" s="304"/>
      <c r="EL52" s="304"/>
      <c r="EM52" s="304"/>
      <c r="EN52" s="304"/>
      <c r="EO52" s="304"/>
      <c r="EP52" s="304"/>
      <c r="EQ52" s="304"/>
      <c r="ER52" s="304"/>
      <c r="ES52" s="304"/>
      <c r="ET52" s="215" t="s">
        <v>348</v>
      </c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7"/>
    </row>
    <row r="53" spans="1:161" ht="15.75" customHeight="1">
      <c r="A53" s="13"/>
      <c r="B53" s="13" t="s">
        <v>86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</row>
    <row r="54" spans="1:161" ht="15">
      <c r="A54" s="13"/>
      <c r="B54" s="13" t="s">
        <v>87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</row>
    <row r="55" spans="1:161" ht="12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</row>
    <row r="56" spans="1:161" s="2" customFormat="1" ht="14.25" customHeight="1">
      <c r="A56" s="197" t="s">
        <v>88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9"/>
      <c r="R56" s="197" t="s">
        <v>100</v>
      </c>
      <c r="S56" s="198"/>
      <c r="T56" s="198"/>
      <c r="U56" s="198"/>
      <c r="V56" s="198"/>
      <c r="W56" s="199"/>
      <c r="X56" s="197" t="s">
        <v>90</v>
      </c>
      <c r="Y56" s="198"/>
      <c r="Z56" s="198"/>
      <c r="AA56" s="198"/>
      <c r="AB56" s="198"/>
      <c r="AC56" s="198"/>
      <c r="AD56" s="198"/>
      <c r="AE56" s="198"/>
      <c r="AF56" s="198"/>
      <c r="AG56" s="199"/>
      <c r="AH56" s="197" t="s">
        <v>156</v>
      </c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9"/>
      <c r="AW56" s="270" t="s">
        <v>97</v>
      </c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197" t="s">
        <v>36</v>
      </c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9"/>
    </row>
    <row r="57" spans="1:161" s="2" customFormat="1" ht="15">
      <c r="A57" s="246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8"/>
      <c r="R57" s="246"/>
      <c r="S57" s="247"/>
      <c r="T57" s="247"/>
      <c r="U57" s="247"/>
      <c r="V57" s="247"/>
      <c r="W57" s="248"/>
      <c r="X57" s="246"/>
      <c r="Y57" s="247"/>
      <c r="Z57" s="247"/>
      <c r="AA57" s="247"/>
      <c r="AB57" s="247"/>
      <c r="AC57" s="247"/>
      <c r="AD57" s="247"/>
      <c r="AE57" s="247"/>
      <c r="AF57" s="247"/>
      <c r="AG57" s="248"/>
      <c r="AH57" s="246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8"/>
      <c r="AW57" s="270" t="s">
        <v>96</v>
      </c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  <c r="DQ57" s="270"/>
      <c r="DR57" s="270"/>
      <c r="DS57" s="270"/>
      <c r="DT57" s="246"/>
      <c r="DU57" s="247"/>
      <c r="DV57" s="247"/>
      <c r="DW57" s="247"/>
      <c r="DX57" s="247"/>
      <c r="DY57" s="247"/>
      <c r="DZ57" s="247"/>
      <c r="EA57" s="247"/>
      <c r="EB57" s="247"/>
      <c r="EC57" s="247"/>
      <c r="ED57" s="247"/>
      <c r="EE57" s="247"/>
      <c r="EF57" s="247"/>
      <c r="EG57" s="247"/>
      <c r="EH57" s="247"/>
      <c r="EI57" s="247"/>
      <c r="EJ57" s="247"/>
      <c r="EK57" s="247"/>
      <c r="EL57" s="247"/>
      <c r="EM57" s="247"/>
      <c r="EN57" s="247"/>
      <c r="EO57" s="247"/>
      <c r="EP57" s="247"/>
      <c r="EQ57" s="247"/>
      <c r="ER57" s="247"/>
      <c r="ES57" s="247"/>
      <c r="ET57" s="247"/>
      <c r="EU57" s="247"/>
      <c r="EV57" s="247"/>
      <c r="EW57" s="247"/>
      <c r="EX57" s="247"/>
      <c r="EY57" s="247"/>
      <c r="EZ57" s="247"/>
      <c r="FA57" s="247"/>
      <c r="FB57" s="247"/>
      <c r="FC57" s="247"/>
      <c r="FD57" s="247"/>
      <c r="FE57" s="248"/>
    </row>
    <row r="58" spans="1:161" s="2" customFormat="1" ht="116.25" customHeight="1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8"/>
      <c r="R58" s="246"/>
      <c r="S58" s="247"/>
      <c r="T58" s="247"/>
      <c r="U58" s="247"/>
      <c r="V58" s="247"/>
      <c r="W58" s="248"/>
      <c r="X58" s="246"/>
      <c r="Y58" s="247"/>
      <c r="Z58" s="247"/>
      <c r="AA58" s="247"/>
      <c r="AB58" s="247"/>
      <c r="AC58" s="247"/>
      <c r="AD58" s="247"/>
      <c r="AE58" s="247"/>
      <c r="AF58" s="247"/>
      <c r="AG58" s="248"/>
      <c r="AH58" s="246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8"/>
      <c r="AW58" s="197" t="s">
        <v>300</v>
      </c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9"/>
      <c r="BL58" s="197" t="s">
        <v>301</v>
      </c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9"/>
      <c r="CA58" s="197" t="s">
        <v>159</v>
      </c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9"/>
      <c r="CP58" s="215" t="s">
        <v>302</v>
      </c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7"/>
      <c r="DT58" s="246"/>
      <c r="DU58" s="247"/>
      <c r="DV58" s="247"/>
      <c r="DW58" s="247"/>
      <c r="DX58" s="247"/>
      <c r="DY58" s="247"/>
      <c r="DZ58" s="247"/>
      <c r="EA58" s="247"/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7"/>
      <c r="EZ58" s="247"/>
      <c r="FA58" s="247"/>
      <c r="FB58" s="247"/>
      <c r="FC58" s="247"/>
      <c r="FD58" s="247"/>
      <c r="FE58" s="248"/>
    </row>
    <row r="59" spans="1:161" s="2" customFormat="1" ht="27" customHeight="1">
      <c r="A59" s="246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8"/>
      <c r="R59" s="246"/>
      <c r="S59" s="247"/>
      <c r="T59" s="247"/>
      <c r="U59" s="247"/>
      <c r="V59" s="247"/>
      <c r="W59" s="248"/>
      <c r="X59" s="246"/>
      <c r="Y59" s="247"/>
      <c r="Z59" s="247"/>
      <c r="AA59" s="247"/>
      <c r="AB59" s="247"/>
      <c r="AC59" s="247"/>
      <c r="AD59" s="247"/>
      <c r="AE59" s="247"/>
      <c r="AF59" s="247"/>
      <c r="AG59" s="248"/>
      <c r="AH59" s="200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2"/>
      <c r="AW59" s="200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2"/>
      <c r="BL59" s="200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2"/>
      <c r="CA59" s="200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2"/>
      <c r="CP59" s="212" t="s">
        <v>94</v>
      </c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  <c r="DE59" s="215" t="s">
        <v>95</v>
      </c>
      <c r="DF59" s="213"/>
      <c r="DG59" s="213"/>
      <c r="DH59" s="213"/>
      <c r="DI59" s="213"/>
      <c r="DJ59" s="213"/>
      <c r="DK59" s="213"/>
      <c r="DL59" s="213"/>
      <c r="DM59" s="213"/>
      <c r="DN59" s="213"/>
      <c r="DO59" s="213"/>
      <c r="DP59" s="213"/>
      <c r="DQ59" s="213"/>
      <c r="DR59" s="213"/>
      <c r="DS59" s="214"/>
      <c r="DT59" s="246"/>
      <c r="DU59" s="247"/>
      <c r="DV59" s="247"/>
      <c r="DW59" s="247"/>
      <c r="DX59" s="247"/>
      <c r="DY59" s="247"/>
      <c r="DZ59" s="247"/>
      <c r="EA59" s="247"/>
      <c r="EB59" s="247"/>
      <c r="EC59" s="247"/>
      <c r="ED59" s="247"/>
      <c r="EE59" s="247"/>
      <c r="EF59" s="247"/>
      <c r="EG59" s="247"/>
      <c r="EH59" s="247"/>
      <c r="EI59" s="247"/>
      <c r="EJ59" s="247"/>
      <c r="EK59" s="247"/>
      <c r="EL59" s="247"/>
      <c r="EM59" s="247"/>
      <c r="EN59" s="247"/>
      <c r="EO59" s="247"/>
      <c r="EP59" s="247"/>
      <c r="EQ59" s="247"/>
      <c r="ER59" s="247"/>
      <c r="ES59" s="247"/>
      <c r="ET59" s="247"/>
      <c r="EU59" s="247"/>
      <c r="EV59" s="247"/>
      <c r="EW59" s="247"/>
      <c r="EX59" s="247"/>
      <c r="EY59" s="247"/>
      <c r="EZ59" s="247"/>
      <c r="FA59" s="247"/>
      <c r="FB59" s="247"/>
      <c r="FC59" s="247"/>
      <c r="FD59" s="247"/>
      <c r="FE59" s="248"/>
    </row>
    <row r="60" spans="1:161" s="2" customFormat="1" ht="105" customHeight="1">
      <c r="A60" s="200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2"/>
      <c r="R60" s="200"/>
      <c r="S60" s="201"/>
      <c r="T60" s="201"/>
      <c r="U60" s="201"/>
      <c r="V60" s="201"/>
      <c r="W60" s="202"/>
      <c r="X60" s="200"/>
      <c r="Y60" s="201"/>
      <c r="Z60" s="201"/>
      <c r="AA60" s="201"/>
      <c r="AB60" s="201"/>
      <c r="AC60" s="201"/>
      <c r="AD60" s="201"/>
      <c r="AE60" s="201"/>
      <c r="AF60" s="201"/>
      <c r="AG60" s="202"/>
      <c r="AH60" s="243" t="s">
        <v>91</v>
      </c>
      <c r="AI60" s="244"/>
      <c r="AJ60" s="244"/>
      <c r="AK60" s="244"/>
      <c r="AL60" s="245"/>
      <c r="AM60" s="243" t="s">
        <v>92</v>
      </c>
      <c r="AN60" s="244"/>
      <c r="AO60" s="244"/>
      <c r="AP60" s="244"/>
      <c r="AQ60" s="245"/>
      <c r="AR60" s="243" t="s">
        <v>93</v>
      </c>
      <c r="AS60" s="244"/>
      <c r="AT60" s="244"/>
      <c r="AU60" s="244"/>
      <c r="AV60" s="245"/>
      <c r="AW60" s="243" t="s">
        <v>91</v>
      </c>
      <c r="AX60" s="244"/>
      <c r="AY60" s="244"/>
      <c r="AZ60" s="244"/>
      <c r="BA60" s="245"/>
      <c r="BB60" s="243" t="s">
        <v>92</v>
      </c>
      <c r="BC60" s="244"/>
      <c r="BD60" s="244"/>
      <c r="BE60" s="244"/>
      <c r="BF60" s="245"/>
      <c r="BG60" s="243" t="s">
        <v>93</v>
      </c>
      <c r="BH60" s="244"/>
      <c r="BI60" s="244"/>
      <c r="BJ60" s="244"/>
      <c r="BK60" s="245"/>
      <c r="BL60" s="243" t="s">
        <v>91</v>
      </c>
      <c r="BM60" s="244"/>
      <c r="BN60" s="244"/>
      <c r="BO60" s="244"/>
      <c r="BP60" s="245"/>
      <c r="BQ60" s="243" t="s">
        <v>92</v>
      </c>
      <c r="BR60" s="244"/>
      <c r="BS60" s="244"/>
      <c r="BT60" s="244"/>
      <c r="BU60" s="245"/>
      <c r="BV60" s="243" t="s">
        <v>93</v>
      </c>
      <c r="BW60" s="244"/>
      <c r="BX60" s="244"/>
      <c r="BY60" s="244"/>
      <c r="BZ60" s="245"/>
      <c r="CA60" s="243" t="s">
        <v>91</v>
      </c>
      <c r="CB60" s="244"/>
      <c r="CC60" s="244"/>
      <c r="CD60" s="244"/>
      <c r="CE60" s="245"/>
      <c r="CF60" s="243" t="s">
        <v>92</v>
      </c>
      <c r="CG60" s="244"/>
      <c r="CH60" s="244"/>
      <c r="CI60" s="244"/>
      <c r="CJ60" s="245"/>
      <c r="CK60" s="243" t="s">
        <v>93</v>
      </c>
      <c r="CL60" s="244"/>
      <c r="CM60" s="244"/>
      <c r="CN60" s="244"/>
      <c r="CO60" s="245"/>
      <c r="CP60" s="243" t="s">
        <v>91</v>
      </c>
      <c r="CQ60" s="244"/>
      <c r="CR60" s="244"/>
      <c r="CS60" s="244"/>
      <c r="CT60" s="245"/>
      <c r="CU60" s="243" t="s">
        <v>92</v>
      </c>
      <c r="CV60" s="244"/>
      <c r="CW60" s="244"/>
      <c r="CX60" s="244"/>
      <c r="CY60" s="245"/>
      <c r="CZ60" s="243" t="s">
        <v>93</v>
      </c>
      <c r="DA60" s="244"/>
      <c r="DB60" s="244"/>
      <c r="DC60" s="244"/>
      <c r="DD60" s="245"/>
      <c r="DE60" s="243" t="s">
        <v>91</v>
      </c>
      <c r="DF60" s="244"/>
      <c r="DG60" s="244"/>
      <c r="DH60" s="244"/>
      <c r="DI60" s="245"/>
      <c r="DJ60" s="243" t="s">
        <v>92</v>
      </c>
      <c r="DK60" s="244"/>
      <c r="DL60" s="244"/>
      <c r="DM60" s="244"/>
      <c r="DN60" s="245"/>
      <c r="DO60" s="243" t="s">
        <v>93</v>
      </c>
      <c r="DP60" s="244"/>
      <c r="DQ60" s="244"/>
      <c r="DR60" s="244"/>
      <c r="DS60" s="245"/>
      <c r="DT60" s="200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2"/>
    </row>
    <row r="61" spans="1:161" s="2" customFormat="1" ht="15">
      <c r="A61" s="168" t="s">
        <v>23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70"/>
      <c r="R61" s="168" t="s">
        <v>24</v>
      </c>
      <c r="S61" s="169"/>
      <c r="T61" s="169"/>
      <c r="U61" s="169"/>
      <c r="V61" s="169"/>
      <c r="W61" s="170"/>
      <c r="X61" s="168" t="s">
        <v>37</v>
      </c>
      <c r="Y61" s="169"/>
      <c r="Z61" s="169"/>
      <c r="AA61" s="169"/>
      <c r="AB61" s="169"/>
      <c r="AC61" s="169"/>
      <c r="AD61" s="169"/>
      <c r="AE61" s="169"/>
      <c r="AF61" s="169"/>
      <c r="AG61" s="170"/>
      <c r="AH61" s="168" t="s">
        <v>38</v>
      </c>
      <c r="AI61" s="169"/>
      <c r="AJ61" s="169"/>
      <c r="AK61" s="169"/>
      <c r="AL61" s="170"/>
      <c r="AM61" s="168" t="s">
        <v>33</v>
      </c>
      <c r="AN61" s="169"/>
      <c r="AO61" s="169"/>
      <c r="AP61" s="169"/>
      <c r="AQ61" s="170"/>
      <c r="AR61" s="168" t="s">
        <v>39</v>
      </c>
      <c r="AS61" s="169"/>
      <c r="AT61" s="169"/>
      <c r="AU61" s="169"/>
      <c r="AV61" s="170"/>
      <c r="AW61" s="168" t="s">
        <v>40</v>
      </c>
      <c r="AX61" s="169"/>
      <c r="AY61" s="169"/>
      <c r="AZ61" s="169"/>
      <c r="BA61" s="170"/>
      <c r="BB61" s="168" t="s">
        <v>41</v>
      </c>
      <c r="BC61" s="169"/>
      <c r="BD61" s="169"/>
      <c r="BE61" s="169"/>
      <c r="BF61" s="170"/>
      <c r="BG61" s="168" t="s">
        <v>42</v>
      </c>
      <c r="BH61" s="169"/>
      <c r="BI61" s="169"/>
      <c r="BJ61" s="169"/>
      <c r="BK61" s="170"/>
      <c r="BL61" s="168" t="s">
        <v>43</v>
      </c>
      <c r="BM61" s="169"/>
      <c r="BN61" s="169"/>
      <c r="BO61" s="169"/>
      <c r="BP61" s="170"/>
      <c r="BQ61" s="168" t="s">
        <v>44</v>
      </c>
      <c r="BR61" s="169"/>
      <c r="BS61" s="169"/>
      <c r="BT61" s="169"/>
      <c r="BU61" s="170"/>
      <c r="BV61" s="168" t="s">
        <v>45</v>
      </c>
      <c r="BW61" s="169"/>
      <c r="BX61" s="169"/>
      <c r="BY61" s="169"/>
      <c r="BZ61" s="170"/>
      <c r="CA61" s="168" t="s">
        <v>46</v>
      </c>
      <c r="CB61" s="169"/>
      <c r="CC61" s="169"/>
      <c r="CD61" s="169"/>
      <c r="CE61" s="170"/>
      <c r="CF61" s="168" t="s">
        <v>47</v>
      </c>
      <c r="CG61" s="169"/>
      <c r="CH61" s="169"/>
      <c r="CI61" s="169"/>
      <c r="CJ61" s="170"/>
      <c r="CK61" s="168" t="s">
        <v>48</v>
      </c>
      <c r="CL61" s="169"/>
      <c r="CM61" s="169"/>
      <c r="CN61" s="169"/>
      <c r="CO61" s="170"/>
      <c r="CP61" s="168" t="s">
        <v>49</v>
      </c>
      <c r="CQ61" s="169"/>
      <c r="CR61" s="169"/>
      <c r="CS61" s="169"/>
      <c r="CT61" s="170"/>
      <c r="CU61" s="168" t="s">
        <v>50</v>
      </c>
      <c r="CV61" s="169"/>
      <c r="CW61" s="169"/>
      <c r="CX61" s="169"/>
      <c r="CY61" s="170"/>
      <c r="CZ61" s="168" t="s">
        <v>51</v>
      </c>
      <c r="DA61" s="169"/>
      <c r="DB61" s="169"/>
      <c r="DC61" s="169"/>
      <c r="DD61" s="170"/>
      <c r="DE61" s="168" t="s">
        <v>52</v>
      </c>
      <c r="DF61" s="169"/>
      <c r="DG61" s="169"/>
      <c r="DH61" s="169"/>
      <c r="DI61" s="170"/>
      <c r="DJ61" s="168" t="s">
        <v>53</v>
      </c>
      <c r="DK61" s="169"/>
      <c r="DL61" s="169"/>
      <c r="DM61" s="169"/>
      <c r="DN61" s="170"/>
      <c r="DO61" s="168" t="s">
        <v>163</v>
      </c>
      <c r="DP61" s="169"/>
      <c r="DQ61" s="169"/>
      <c r="DR61" s="169"/>
      <c r="DS61" s="170"/>
      <c r="DT61" s="168" t="s">
        <v>98</v>
      </c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70"/>
    </row>
    <row r="62" spans="1:161" s="9" customFormat="1" ht="30" customHeight="1">
      <c r="A62" s="21"/>
      <c r="B62" s="220" t="s">
        <v>157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222"/>
      <c r="S62" s="223"/>
      <c r="T62" s="223"/>
      <c r="U62" s="223"/>
      <c r="V62" s="223"/>
      <c r="W62" s="224"/>
      <c r="X62" s="222" t="s">
        <v>62</v>
      </c>
      <c r="Y62" s="223"/>
      <c r="Z62" s="223"/>
      <c r="AA62" s="223"/>
      <c r="AB62" s="223"/>
      <c r="AC62" s="223"/>
      <c r="AD62" s="223"/>
      <c r="AE62" s="223"/>
      <c r="AF62" s="223"/>
      <c r="AG62" s="224"/>
      <c r="AH62" s="182">
        <f>AH63+AH66+AH68+AH69+AH70+AH71+AH72</f>
        <v>18068676.63</v>
      </c>
      <c r="AI62" s="183"/>
      <c r="AJ62" s="183"/>
      <c r="AK62" s="183"/>
      <c r="AL62" s="184"/>
      <c r="AM62" s="182">
        <f>AM63+AM66+AM68+AM69+AM70+AM71+AM72</f>
        <v>18066016.43</v>
      </c>
      <c r="AN62" s="183"/>
      <c r="AO62" s="183"/>
      <c r="AP62" s="183"/>
      <c r="AQ62" s="184"/>
      <c r="AR62" s="182">
        <f>AM62/AH62*100</f>
        <v>99.98527728369669</v>
      </c>
      <c r="AS62" s="183"/>
      <c r="AT62" s="183"/>
      <c r="AU62" s="183"/>
      <c r="AV62" s="184"/>
      <c r="AW62" s="182">
        <f>AW66</f>
        <v>15545136.62</v>
      </c>
      <c r="AX62" s="183"/>
      <c r="AY62" s="183"/>
      <c r="AZ62" s="183"/>
      <c r="BA62" s="184"/>
      <c r="BB62" s="182">
        <f>BB66</f>
        <v>15545136.62</v>
      </c>
      <c r="BC62" s="183"/>
      <c r="BD62" s="183"/>
      <c r="BE62" s="183"/>
      <c r="BF62" s="184"/>
      <c r="BG62" s="182">
        <f>BB62/AW62*100</f>
        <v>100</v>
      </c>
      <c r="BH62" s="183"/>
      <c r="BI62" s="183"/>
      <c r="BJ62" s="183"/>
      <c r="BK62" s="184"/>
      <c r="BL62" s="182">
        <f>BL70</f>
        <v>813735.63</v>
      </c>
      <c r="BM62" s="183"/>
      <c r="BN62" s="183"/>
      <c r="BO62" s="183"/>
      <c r="BP62" s="184"/>
      <c r="BQ62" s="182">
        <f>BQ70</f>
        <v>811075.43</v>
      </c>
      <c r="BR62" s="183"/>
      <c r="BS62" s="183"/>
      <c r="BT62" s="183"/>
      <c r="BU62" s="184"/>
      <c r="BV62" s="182">
        <f>BQ62/BL62*100</f>
        <v>99.67308792906118</v>
      </c>
      <c r="BW62" s="183"/>
      <c r="BX62" s="183"/>
      <c r="BY62" s="183"/>
      <c r="BZ62" s="184"/>
      <c r="CA62" s="182">
        <v>0</v>
      </c>
      <c r="CB62" s="183"/>
      <c r="CC62" s="183"/>
      <c r="CD62" s="183"/>
      <c r="CE62" s="184"/>
      <c r="CF62" s="182">
        <v>0</v>
      </c>
      <c r="CG62" s="183"/>
      <c r="CH62" s="183"/>
      <c r="CI62" s="183"/>
      <c r="CJ62" s="184"/>
      <c r="CK62" s="182">
        <v>0</v>
      </c>
      <c r="CL62" s="183"/>
      <c r="CM62" s="183"/>
      <c r="CN62" s="183"/>
      <c r="CO62" s="184"/>
      <c r="CP62" s="182">
        <f>CP66</f>
        <v>1709804.38</v>
      </c>
      <c r="CQ62" s="183"/>
      <c r="CR62" s="183"/>
      <c r="CS62" s="183"/>
      <c r="CT62" s="184"/>
      <c r="CU62" s="182">
        <f>CU66</f>
        <v>1709804.38</v>
      </c>
      <c r="CV62" s="183"/>
      <c r="CW62" s="183"/>
      <c r="CX62" s="183"/>
      <c r="CY62" s="184"/>
      <c r="CZ62" s="182">
        <f>CU62/CP62*100</f>
        <v>100</v>
      </c>
      <c r="DA62" s="183"/>
      <c r="DB62" s="183"/>
      <c r="DC62" s="183"/>
      <c r="DD62" s="184"/>
      <c r="DE62" s="182">
        <v>0</v>
      </c>
      <c r="DF62" s="183"/>
      <c r="DG62" s="183"/>
      <c r="DH62" s="183"/>
      <c r="DI62" s="184"/>
      <c r="DJ62" s="182">
        <v>0</v>
      </c>
      <c r="DK62" s="183"/>
      <c r="DL62" s="183"/>
      <c r="DM62" s="183"/>
      <c r="DN62" s="184"/>
      <c r="DO62" s="182">
        <v>0</v>
      </c>
      <c r="DP62" s="183"/>
      <c r="DQ62" s="183"/>
      <c r="DR62" s="183"/>
      <c r="DS62" s="184"/>
      <c r="DT62" s="212"/>
      <c r="DU62" s="213"/>
      <c r="DV62" s="213"/>
      <c r="DW62" s="213"/>
      <c r="DX62" s="213"/>
      <c r="DY62" s="213"/>
      <c r="DZ62" s="213"/>
      <c r="EA62" s="213"/>
      <c r="EB62" s="213"/>
      <c r="EC62" s="213"/>
      <c r="ED62" s="213"/>
      <c r="EE62" s="213"/>
      <c r="EF62" s="213"/>
      <c r="EG62" s="213"/>
      <c r="EH62" s="213"/>
      <c r="EI62" s="213"/>
      <c r="EJ62" s="213"/>
      <c r="EK62" s="213"/>
      <c r="EL62" s="213"/>
      <c r="EM62" s="213"/>
      <c r="EN62" s="213"/>
      <c r="EO62" s="213"/>
      <c r="EP62" s="213"/>
      <c r="EQ62" s="213"/>
      <c r="ER62" s="213"/>
      <c r="ES62" s="213"/>
      <c r="ET62" s="213"/>
      <c r="EU62" s="213"/>
      <c r="EV62" s="213"/>
      <c r="EW62" s="213"/>
      <c r="EX62" s="213"/>
      <c r="EY62" s="213"/>
      <c r="EZ62" s="213"/>
      <c r="FA62" s="213"/>
      <c r="FB62" s="213"/>
      <c r="FC62" s="213"/>
      <c r="FD62" s="213"/>
      <c r="FE62" s="214"/>
    </row>
    <row r="63" spans="1:161" s="10" customFormat="1" ht="15">
      <c r="A63" s="22"/>
      <c r="B63" s="239" t="s">
        <v>96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40"/>
      <c r="R63" s="229"/>
      <c r="S63" s="230"/>
      <c r="T63" s="230"/>
      <c r="U63" s="230"/>
      <c r="V63" s="230"/>
      <c r="W63" s="231"/>
      <c r="X63" s="229"/>
      <c r="Y63" s="230"/>
      <c r="Z63" s="230"/>
      <c r="AA63" s="230"/>
      <c r="AB63" s="230"/>
      <c r="AC63" s="230"/>
      <c r="AD63" s="230"/>
      <c r="AE63" s="230"/>
      <c r="AF63" s="230"/>
      <c r="AG63" s="231"/>
      <c r="AH63" s="185">
        <v>0</v>
      </c>
      <c r="AI63" s="186"/>
      <c r="AJ63" s="186"/>
      <c r="AK63" s="186"/>
      <c r="AL63" s="187"/>
      <c r="AM63" s="185">
        <v>0</v>
      </c>
      <c r="AN63" s="186"/>
      <c r="AO63" s="186"/>
      <c r="AP63" s="186"/>
      <c r="AQ63" s="187"/>
      <c r="AR63" s="185">
        <v>0</v>
      </c>
      <c r="AS63" s="186"/>
      <c r="AT63" s="186"/>
      <c r="AU63" s="186"/>
      <c r="AV63" s="187"/>
      <c r="AW63" s="185" t="s">
        <v>62</v>
      </c>
      <c r="AX63" s="186"/>
      <c r="AY63" s="186"/>
      <c r="AZ63" s="186"/>
      <c r="BA63" s="187"/>
      <c r="BB63" s="185" t="s">
        <v>62</v>
      </c>
      <c r="BC63" s="186"/>
      <c r="BD63" s="186"/>
      <c r="BE63" s="186"/>
      <c r="BF63" s="187"/>
      <c r="BG63" s="185"/>
      <c r="BH63" s="186"/>
      <c r="BI63" s="186"/>
      <c r="BJ63" s="186"/>
      <c r="BK63" s="187"/>
      <c r="BL63" s="185" t="s">
        <v>62</v>
      </c>
      <c r="BM63" s="186"/>
      <c r="BN63" s="186"/>
      <c r="BO63" s="186"/>
      <c r="BP63" s="187"/>
      <c r="BQ63" s="185" t="s">
        <v>62</v>
      </c>
      <c r="BR63" s="186"/>
      <c r="BS63" s="186"/>
      <c r="BT63" s="186"/>
      <c r="BU63" s="187"/>
      <c r="BV63" s="185"/>
      <c r="BW63" s="186"/>
      <c r="BX63" s="186"/>
      <c r="BY63" s="186"/>
      <c r="BZ63" s="187"/>
      <c r="CA63" s="185" t="s">
        <v>62</v>
      </c>
      <c r="CB63" s="186"/>
      <c r="CC63" s="186"/>
      <c r="CD63" s="186"/>
      <c r="CE63" s="187"/>
      <c r="CF63" s="185" t="s">
        <v>62</v>
      </c>
      <c r="CG63" s="186"/>
      <c r="CH63" s="186"/>
      <c r="CI63" s="186"/>
      <c r="CJ63" s="187"/>
      <c r="CK63" s="185"/>
      <c r="CL63" s="186"/>
      <c r="CM63" s="186"/>
      <c r="CN63" s="186"/>
      <c r="CO63" s="187"/>
      <c r="CP63" s="185"/>
      <c r="CQ63" s="186"/>
      <c r="CR63" s="186"/>
      <c r="CS63" s="186"/>
      <c r="CT63" s="187"/>
      <c r="CU63" s="185"/>
      <c r="CV63" s="186"/>
      <c r="CW63" s="186"/>
      <c r="CX63" s="186"/>
      <c r="CY63" s="187"/>
      <c r="CZ63" s="185"/>
      <c r="DA63" s="186"/>
      <c r="DB63" s="186"/>
      <c r="DC63" s="186"/>
      <c r="DD63" s="187"/>
      <c r="DE63" s="185" t="s">
        <v>62</v>
      </c>
      <c r="DF63" s="186"/>
      <c r="DG63" s="186"/>
      <c r="DH63" s="186"/>
      <c r="DI63" s="187"/>
      <c r="DJ63" s="185" t="s">
        <v>62</v>
      </c>
      <c r="DK63" s="186"/>
      <c r="DL63" s="186"/>
      <c r="DM63" s="186"/>
      <c r="DN63" s="187"/>
      <c r="DO63" s="185"/>
      <c r="DP63" s="186"/>
      <c r="DQ63" s="186"/>
      <c r="DR63" s="186"/>
      <c r="DS63" s="187"/>
      <c r="DT63" s="191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3"/>
    </row>
    <row r="64" spans="1:161" s="10" customFormat="1" ht="19.5" customHeight="1">
      <c r="A64" s="23"/>
      <c r="B64" s="241" t="s">
        <v>99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2"/>
      <c r="R64" s="232"/>
      <c r="S64" s="233"/>
      <c r="T64" s="233"/>
      <c r="U64" s="233"/>
      <c r="V64" s="233"/>
      <c r="W64" s="234"/>
      <c r="X64" s="232"/>
      <c r="Y64" s="233"/>
      <c r="Z64" s="233"/>
      <c r="AA64" s="233"/>
      <c r="AB64" s="233"/>
      <c r="AC64" s="233"/>
      <c r="AD64" s="233"/>
      <c r="AE64" s="233"/>
      <c r="AF64" s="233"/>
      <c r="AG64" s="234"/>
      <c r="AH64" s="188"/>
      <c r="AI64" s="189"/>
      <c r="AJ64" s="189"/>
      <c r="AK64" s="189"/>
      <c r="AL64" s="190"/>
      <c r="AM64" s="188"/>
      <c r="AN64" s="189"/>
      <c r="AO64" s="189"/>
      <c r="AP64" s="189"/>
      <c r="AQ64" s="190"/>
      <c r="AR64" s="188"/>
      <c r="AS64" s="189"/>
      <c r="AT64" s="189"/>
      <c r="AU64" s="189"/>
      <c r="AV64" s="190"/>
      <c r="AW64" s="188"/>
      <c r="AX64" s="189"/>
      <c r="AY64" s="189"/>
      <c r="AZ64" s="189"/>
      <c r="BA64" s="190"/>
      <c r="BB64" s="188"/>
      <c r="BC64" s="189"/>
      <c r="BD64" s="189"/>
      <c r="BE64" s="189"/>
      <c r="BF64" s="190"/>
      <c r="BG64" s="188"/>
      <c r="BH64" s="189"/>
      <c r="BI64" s="189"/>
      <c r="BJ64" s="189"/>
      <c r="BK64" s="190"/>
      <c r="BL64" s="188"/>
      <c r="BM64" s="189"/>
      <c r="BN64" s="189"/>
      <c r="BO64" s="189"/>
      <c r="BP64" s="190"/>
      <c r="BQ64" s="188"/>
      <c r="BR64" s="189"/>
      <c r="BS64" s="189"/>
      <c r="BT64" s="189"/>
      <c r="BU64" s="190"/>
      <c r="BV64" s="188"/>
      <c r="BW64" s="189"/>
      <c r="BX64" s="189"/>
      <c r="BY64" s="189"/>
      <c r="BZ64" s="190"/>
      <c r="CA64" s="188"/>
      <c r="CB64" s="189"/>
      <c r="CC64" s="189"/>
      <c r="CD64" s="189"/>
      <c r="CE64" s="190"/>
      <c r="CF64" s="188"/>
      <c r="CG64" s="189"/>
      <c r="CH64" s="189"/>
      <c r="CI64" s="189"/>
      <c r="CJ64" s="190"/>
      <c r="CK64" s="188"/>
      <c r="CL64" s="189"/>
      <c r="CM64" s="189"/>
      <c r="CN64" s="189"/>
      <c r="CO64" s="190"/>
      <c r="CP64" s="188"/>
      <c r="CQ64" s="189"/>
      <c r="CR64" s="189"/>
      <c r="CS64" s="189"/>
      <c r="CT64" s="190"/>
      <c r="CU64" s="188"/>
      <c r="CV64" s="189"/>
      <c r="CW64" s="189"/>
      <c r="CX64" s="189"/>
      <c r="CY64" s="190"/>
      <c r="CZ64" s="188"/>
      <c r="DA64" s="189"/>
      <c r="DB64" s="189"/>
      <c r="DC64" s="189"/>
      <c r="DD64" s="190"/>
      <c r="DE64" s="188"/>
      <c r="DF64" s="189"/>
      <c r="DG64" s="189"/>
      <c r="DH64" s="189"/>
      <c r="DI64" s="190"/>
      <c r="DJ64" s="188"/>
      <c r="DK64" s="189"/>
      <c r="DL64" s="189"/>
      <c r="DM64" s="189"/>
      <c r="DN64" s="190"/>
      <c r="DO64" s="188"/>
      <c r="DP64" s="189"/>
      <c r="DQ64" s="189"/>
      <c r="DR64" s="189"/>
      <c r="DS64" s="190"/>
      <c r="DT64" s="194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6"/>
    </row>
    <row r="65" spans="1:161" s="2" customFormat="1" ht="15">
      <c r="A65" s="21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1"/>
      <c r="R65" s="222"/>
      <c r="S65" s="223"/>
      <c r="T65" s="223"/>
      <c r="U65" s="223"/>
      <c r="V65" s="223"/>
      <c r="W65" s="224"/>
      <c r="X65" s="222"/>
      <c r="Y65" s="223"/>
      <c r="Z65" s="223"/>
      <c r="AA65" s="223"/>
      <c r="AB65" s="223"/>
      <c r="AC65" s="223"/>
      <c r="AD65" s="223"/>
      <c r="AE65" s="223"/>
      <c r="AF65" s="223"/>
      <c r="AG65" s="224"/>
      <c r="AH65" s="182"/>
      <c r="AI65" s="183"/>
      <c r="AJ65" s="183"/>
      <c r="AK65" s="183"/>
      <c r="AL65" s="184"/>
      <c r="AM65" s="182"/>
      <c r="AN65" s="183"/>
      <c r="AO65" s="183"/>
      <c r="AP65" s="183"/>
      <c r="AQ65" s="184"/>
      <c r="AR65" s="182"/>
      <c r="AS65" s="183"/>
      <c r="AT65" s="183"/>
      <c r="AU65" s="183"/>
      <c r="AV65" s="184"/>
      <c r="AW65" s="182"/>
      <c r="AX65" s="183"/>
      <c r="AY65" s="183"/>
      <c r="AZ65" s="183"/>
      <c r="BA65" s="184"/>
      <c r="BB65" s="182"/>
      <c r="BC65" s="183"/>
      <c r="BD65" s="183"/>
      <c r="BE65" s="183"/>
      <c r="BF65" s="184"/>
      <c r="BG65" s="182"/>
      <c r="BH65" s="183"/>
      <c r="BI65" s="183"/>
      <c r="BJ65" s="183"/>
      <c r="BK65" s="184"/>
      <c r="BL65" s="182"/>
      <c r="BM65" s="183"/>
      <c r="BN65" s="183"/>
      <c r="BO65" s="183"/>
      <c r="BP65" s="184"/>
      <c r="BQ65" s="182"/>
      <c r="BR65" s="183"/>
      <c r="BS65" s="183"/>
      <c r="BT65" s="183"/>
      <c r="BU65" s="184"/>
      <c r="BV65" s="182"/>
      <c r="BW65" s="183"/>
      <c r="BX65" s="183"/>
      <c r="BY65" s="183"/>
      <c r="BZ65" s="184"/>
      <c r="CA65" s="182"/>
      <c r="CB65" s="183"/>
      <c r="CC65" s="183"/>
      <c r="CD65" s="183"/>
      <c r="CE65" s="184"/>
      <c r="CF65" s="182"/>
      <c r="CG65" s="183"/>
      <c r="CH65" s="183"/>
      <c r="CI65" s="183"/>
      <c r="CJ65" s="184"/>
      <c r="CK65" s="182"/>
      <c r="CL65" s="183"/>
      <c r="CM65" s="183"/>
      <c r="CN65" s="183"/>
      <c r="CO65" s="184"/>
      <c r="CP65" s="182"/>
      <c r="CQ65" s="183"/>
      <c r="CR65" s="183"/>
      <c r="CS65" s="183"/>
      <c r="CT65" s="184"/>
      <c r="CU65" s="182"/>
      <c r="CV65" s="183"/>
      <c r="CW65" s="183"/>
      <c r="CX65" s="183"/>
      <c r="CY65" s="184"/>
      <c r="CZ65" s="182"/>
      <c r="DA65" s="183"/>
      <c r="DB65" s="183"/>
      <c r="DC65" s="183"/>
      <c r="DD65" s="184"/>
      <c r="DE65" s="182"/>
      <c r="DF65" s="183"/>
      <c r="DG65" s="183"/>
      <c r="DH65" s="183"/>
      <c r="DI65" s="184"/>
      <c r="DJ65" s="182"/>
      <c r="DK65" s="183"/>
      <c r="DL65" s="183"/>
      <c r="DM65" s="183"/>
      <c r="DN65" s="184"/>
      <c r="DO65" s="182"/>
      <c r="DP65" s="183"/>
      <c r="DQ65" s="183"/>
      <c r="DR65" s="183"/>
      <c r="DS65" s="184"/>
      <c r="DT65" s="212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3"/>
      <c r="ES65" s="213"/>
      <c r="ET65" s="213"/>
      <c r="EU65" s="213"/>
      <c r="EV65" s="213"/>
      <c r="EW65" s="213"/>
      <c r="EX65" s="213"/>
      <c r="EY65" s="213"/>
      <c r="EZ65" s="213"/>
      <c r="FA65" s="213"/>
      <c r="FB65" s="213"/>
      <c r="FC65" s="213"/>
      <c r="FD65" s="213"/>
      <c r="FE65" s="214"/>
    </row>
    <row r="66" spans="1:161" s="9" customFormat="1" ht="18" customHeight="1">
      <c r="A66" s="21"/>
      <c r="B66" s="220" t="s">
        <v>101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1"/>
      <c r="R66" s="222"/>
      <c r="S66" s="223"/>
      <c r="T66" s="223"/>
      <c r="U66" s="223"/>
      <c r="V66" s="223"/>
      <c r="W66" s="224"/>
      <c r="X66" s="222" t="s">
        <v>185</v>
      </c>
      <c r="Y66" s="223"/>
      <c r="Z66" s="223"/>
      <c r="AA66" s="223"/>
      <c r="AB66" s="223"/>
      <c r="AC66" s="223"/>
      <c r="AD66" s="223"/>
      <c r="AE66" s="223"/>
      <c r="AF66" s="223"/>
      <c r="AG66" s="224"/>
      <c r="AH66" s="182">
        <f>AW66+CP66</f>
        <v>17254941</v>
      </c>
      <c r="AI66" s="183"/>
      <c r="AJ66" s="183"/>
      <c r="AK66" s="183"/>
      <c r="AL66" s="184"/>
      <c r="AM66" s="182">
        <f>BB66+CU66</f>
        <v>17254941</v>
      </c>
      <c r="AN66" s="183"/>
      <c r="AO66" s="183"/>
      <c r="AP66" s="183"/>
      <c r="AQ66" s="184"/>
      <c r="AR66" s="182">
        <f>AM66/AH66*100</f>
        <v>100</v>
      </c>
      <c r="AS66" s="183"/>
      <c r="AT66" s="183"/>
      <c r="AU66" s="183"/>
      <c r="AV66" s="184"/>
      <c r="AW66" s="182">
        <v>15545136.62</v>
      </c>
      <c r="AX66" s="183"/>
      <c r="AY66" s="183"/>
      <c r="AZ66" s="183"/>
      <c r="BA66" s="184"/>
      <c r="BB66" s="182">
        <v>15545136.62</v>
      </c>
      <c r="BC66" s="183"/>
      <c r="BD66" s="183"/>
      <c r="BE66" s="183"/>
      <c r="BF66" s="184"/>
      <c r="BG66" s="182">
        <f>BB66/AW66*100</f>
        <v>100</v>
      </c>
      <c r="BH66" s="183"/>
      <c r="BI66" s="183"/>
      <c r="BJ66" s="183"/>
      <c r="BK66" s="184"/>
      <c r="BL66" s="182" t="s">
        <v>62</v>
      </c>
      <c r="BM66" s="183"/>
      <c r="BN66" s="183"/>
      <c r="BO66" s="183"/>
      <c r="BP66" s="184"/>
      <c r="BQ66" s="182" t="s">
        <v>62</v>
      </c>
      <c r="BR66" s="183"/>
      <c r="BS66" s="183"/>
      <c r="BT66" s="183"/>
      <c r="BU66" s="184"/>
      <c r="BV66" s="182">
        <v>0</v>
      </c>
      <c r="BW66" s="183"/>
      <c r="BX66" s="183"/>
      <c r="BY66" s="183"/>
      <c r="BZ66" s="184"/>
      <c r="CA66" s="182" t="s">
        <v>62</v>
      </c>
      <c r="CB66" s="183"/>
      <c r="CC66" s="183"/>
      <c r="CD66" s="183"/>
      <c r="CE66" s="184"/>
      <c r="CF66" s="182" t="s">
        <v>62</v>
      </c>
      <c r="CG66" s="183"/>
      <c r="CH66" s="183"/>
      <c r="CI66" s="183"/>
      <c r="CJ66" s="184"/>
      <c r="CK66" s="182">
        <v>0</v>
      </c>
      <c r="CL66" s="183"/>
      <c r="CM66" s="183"/>
      <c r="CN66" s="183"/>
      <c r="CO66" s="184"/>
      <c r="CP66" s="182">
        <v>1709804.38</v>
      </c>
      <c r="CQ66" s="183"/>
      <c r="CR66" s="183"/>
      <c r="CS66" s="183"/>
      <c r="CT66" s="184"/>
      <c r="CU66" s="182">
        <v>1709804.38</v>
      </c>
      <c r="CV66" s="183"/>
      <c r="CW66" s="183"/>
      <c r="CX66" s="183"/>
      <c r="CY66" s="184"/>
      <c r="CZ66" s="182">
        <f>CU66/CP66*100</f>
        <v>100</v>
      </c>
      <c r="DA66" s="183"/>
      <c r="DB66" s="183"/>
      <c r="DC66" s="183"/>
      <c r="DD66" s="184"/>
      <c r="DE66" s="182">
        <v>0</v>
      </c>
      <c r="DF66" s="183"/>
      <c r="DG66" s="183"/>
      <c r="DH66" s="183"/>
      <c r="DI66" s="184"/>
      <c r="DJ66" s="182">
        <v>0</v>
      </c>
      <c r="DK66" s="183"/>
      <c r="DL66" s="183"/>
      <c r="DM66" s="183"/>
      <c r="DN66" s="184"/>
      <c r="DO66" s="182">
        <v>0</v>
      </c>
      <c r="DP66" s="183"/>
      <c r="DQ66" s="183"/>
      <c r="DR66" s="183"/>
      <c r="DS66" s="184"/>
      <c r="DT66" s="182"/>
      <c r="DU66" s="213"/>
      <c r="DV66" s="213"/>
      <c r="DW66" s="213"/>
      <c r="DX66" s="213"/>
      <c r="DY66" s="213"/>
      <c r="DZ66" s="213"/>
      <c r="EA66" s="213"/>
      <c r="EB66" s="213"/>
      <c r="EC66" s="213"/>
      <c r="ED66" s="213"/>
      <c r="EE66" s="213"/>
      <c r="EF66" s="213"/>
      <c r="EG66" s="213"/>
      <c r="EH66" s="213"/>
      <c r="EI66" s="213"/>
      <c r="EJ66" s="213"/>
      <c r="EK66" s="213"/>
      <c r="EL66" s="213"/>
      <c r="EM66" s="213"/>
      <c r="EN66" s="213"/>
      <c r="EO66" s="213"/>
      <c r="EP66" s="213"/>
      <c r="EQ66" s="213"/>
      <c r="ER66" s="213"/>
      <c r="ES66" s="213"/>
      <c r="ET66" s="213"/>
      <c r="EU66" s="213"/>
      <c r="EV66" s="213"/>
      <c r="EW66" s="213"/>
      <c r="EX66" s="213"/>
      <c r="EY66" s="213"/>
      <c r="EZ66" s="213"/>
      <c r="FA66" s="213"/>
      <c r="FB66" s="213"/>
      <c r="FC66" s="213"/>
      <c r="FD66" s="213"/>
      <c r="FE66" s="214"/>
    </row>
    <row r="67" spans="1:161" s="2" customFormat="1" ht="15">
      <c r="A67" s="21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1"/>
      <c r="R67" s="222"/>
      <c r="S67" s="223"/>
      <c r="T67" s="223"/>
      <c r="U67" s="223"/>
      <c r="V67" s="223"/>
      <c r="W67" s="224"/>
      <c r="X67" s="222"/>
      <c r="Y67" s="223"/>
      <c r="Z67" s="223"/>
      <c r="AA67" s="223"/>
      <c r="AB67" s="223"/>
      <c r="AC67" s="223"/>
      <c r="AD67" s="223"/>
      <c r="AE67" s="223"/>
      <c r="AF67" s="223"/>
      <c r="AG67" s="224"/>
      <c r="AH67" s="182">
        <f>AW67+CP67</f>
        <v>0</v>
      </c>
      <c r="AI67" s="183"/>
      <c r="AJ67" s="183"/>
      <c r="AK67" s="183"/>
      <c r="AL67" s="184"/>
      <c r="AM67" s="182">
        <f>BB67+CU67</f>
        <v>0</v>
      </c>
      <c r="AN67" s="183"/>
      <c r="AO67" s="183"/>
      <c r="AP67" s="183"/>
      <c r="AQ67" s="184"/>
      <c r="AR67" s="182"/>
      <c r="AS67" s="183"/>
      <c r="AT67" s="183"/>
      <c r="AU67" s="183"/>
      <c r="AV67" s="184"/>
      <c r="AW67" s="182"/>
      <c r="AX67" s="183"/>
      <c r="AY67" s="183"/>
      <c r="AZ67" s="183"/>
      <c r="BA67" s="184"/>
      <c r="BB67" s="182"/>
      <c r="BC67" s="183"/>
      <c r="BD67" s="183"/>
      <c r="BE67" s="183"/>
      <c r="BF67" s="184"/>
      <c r="BG67" s="182"/>
      <c r="BH67" s="183"/>
      <c r="BI67" s="183"/>
      <c r="BJ67" s="183"/>
      <c r="BK67" s="184"/>
      <c r="BL67" s="182"/>
      <c r="BM67" s="183"/>
      <c r="BN67" s="183"/>
      <c r="BO67" s="183"/>
      <c r="BP67" s="184"/>
      <c r="BQ67" s="182"/>
      <c r="BR67" s="183"/>
      <c r="BS67" s="183"/>
      <c r="BT67" s="183"/>
      <c r="BU67" s="184"/>
      <c r="BV67" s="182"/>
      <c r="BW67" s="183"/>
      <c r="BX67" s="183"/>
      <c r="BY67" s="183"/>
      <c r="BZ67" s="184"/>
      <c r="CA67" s="182"/>
      <c r="CB67" s="183"/>
      <c r="CC67" s="183"/>
      <c r="CD67" s="183"/>
      <c r="CE67" s="184"/>
      <c r="CF67" s="182"/>
      <c r="CG67" s="183"/>
      <c r="CH67" s="183"/>
      <c r="CI67" s="183"/>
      <c r="CJ67" s="184"/>
      <c r="CK67" s="182"/>
      <c r="CL67" s="183"/>
      <c r="CM67" s="183"/>
      <c r="CN67" s="183"/>
      <c r="CO67" s="184"/>
      <c r="CP67" s="182"/>
      <c r="CQ67" s="183"/>
      <c r="CR67" s="183"/>
      <c r="CS67" s="183"/>
      <c r="CT67" s="184"/>
      <c r="CU67" s="182"/>
      <c r="CV67" s="183"/>
      <c r="CW67" s="183"/>
      <c r="CX67" s="183"/>
      <c r="CY67" s="184"/>
      <c r="CZ67" s="182"/>
      <c r="DA67" s="183"/>
      <c r="DB67" s="183"/>
      <c r="DC67" s="183"/>
      <c r="DD67" s="184"/>
      <c r="DE67" s="182"/>
      <c r="DF67" s="183"/>
      <c r="DG67" s="183"/>
      <c r="DH67" s="183"/>
      <c r="DI67" s="184"/>
      <c r="DJ67" s="182"/>
      <c r="DK67" s="183"/>
      <c r="DL67" s="183"/>
      <c r="DM67" s="183"/>
      <c r="DN67" s="184"/>
      <c r="DO67" s="182"/>
      <c r="DP67" s="183"/>
      <c r="DQ67" s="183"/>
      <c r="DR67" s="183"/>
      <c r="DS67" s="184"/>
      <c r="DT67" s="212"/>
      <c r="DU67" s="213"/>
      <c r="DV67" s="213"/>
      <c r="DW67" s="213"/>
      <c r="DX67" s="213"/>
      <c r="DY67" s="213"/>
      <c r="DZ67" s="213"/>
      <c r="EA67" s="213"/>
      <c r="EB67" s="213"/>
      <c r="EC67" s="213"/>
      <c r="ED67" s="213"/>
      <c r="EE67" s="213"/>
      <c r="EF67" s="213"/>
      <c r="EG67" s="213"/>
      <c r="EH67" s="213"/>
      <c r="EI67" s="213"/>
      <c r="EJ67" s="213"/>
      <c r="EK67" s="213"/>
      <c r="EL67" s="213"/>
      <c r="EM67" s="213"/>
      <c r="EN67" s="213"/>
      <c r="EO67" s="213"/>
      <c r="EP67" s="213"/>
      <c r="EQ67" s="213"/>
      <c r="ER67" s="213"/>
      <c r="ES67" s="213"/>
      <c r="ET67" s="213"/>
      <c r="EU67" s="213"/>
      <c r="EV67" s="213"/>
      <c r="EW67" s="213"/>
      <c r="EX67" s="213"/>
      <c r="EY67" s="213"/>
      <c r="EZ67" s="213"/>
      <c r="FA67" s="213"/>
      <c r="FB67" s="213"/>
      <c r="FC67" s="213"/>
      <c r="FD67" s="213"/>
      <c r="FE67" s="214"/>
    </row>
    <row r="68" spans="1:161" s="10" customFormat="1" ht="27.75" customHeight="1">
      <c r="A68" s="21"/>
      <c r="B68" s="220" t="s">
        <v>160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1"/>
      <c r="R68" s="222"/>
      <c r="S68" s="223"/>
      <c r="T68" s="223"/>
      <c r="U68" s="223"/>
      <c r="V68" s="223"/>
      <c r="W68" s="224"/>
      <c r="X68" s="222"/>
      <c r="Y68" s="223"/>
      <c r="Z68" s="223"/>
      <c r="AA68" s="223"/>
      <c r="AB68" s="223"/>
      <c r="AC68" s="223"/>
      <c r="AD68" s="223"/>
      <c r="AE68" s="223"/>
      <c r="AF68" s="223"/>
      <c r="AG68" s="224"/>
      <c r="AH68" s="182">
        <v>0</v>
      </c>
      <c r="AI68" s="183"/>
      <c r="AJ68" s="183"/>
      <c r="AK68" s="183"/>
      <c r="AL68" s="184"/>
      <c r="AM68" s="182">
        <v>0</v>
      </c>
      <c r="AN68" s="183"/>
      <c r="AO68" s="183"/>
      <c r="AP68" s="183"/>
      <c r="AQ68" s="184"/>
      <c r="AR68" s="182">
        <v>0</v>
      </c>
      <c r="AS68" s="183"/>
      <c r="AT68" s="183"/>
      <c r="AU68" s="183"/>
      <c r="AV68" s="184"/>
      <c r="AW68" s="182" t="s">
        <v>62</v>
      </c>
      <c r="AX68" s="183"/>
      <c r="AY68" s="183"/>
      <c r="AZ68" s="183"/>
      <c r="BA68" s="184"/>
      <c r="BB68" s="182" t="s">
        <v>62</v>
      </c>
      <c r="BC68" s="183"/>
      <c r="BD68" s="183"/>
      <c r="BE68" s="183"/>
      <c r="BF68" s="184"/>
      <c r="BG68" s="182"/>
      <c r="BH68" s="183"/>
      <c r="BI68" s="183"/>
      <c r="BJ68" s="183"/>
      <c r="BK68" s="184"/>
      <c r="BL68" s="182" t="s">
        <v>62</v>
      </c>
      <c r="BM68" s="183"/>
      <c r="BN68" s="183"/>
      <c r="BO68" s="183"/>
      <c r="BP68" s="184"/>
      <c r="BQ68" s="182" t="s">
        <v>62</v>
      </c>
      <c r="BR68" s="183"/>
      <c r="BS68" s="183"/>
      <c r="BT68" s="183"/>
      <c r="BU68" s="184"/>
      <c r="BV68" s="182"/>
      <c r="BW68" s="183"/>
      <c r="BX68" s="183"/>
      <c r="BY68" s="183"/>
      <c r="BZ68" s="184"/>
      <c r="CA68" s="182" t="s">
        <v>62</v>
      </c>
      <c r="CB68" s="183"/>
      <c r="CC68" s="183"/>
      <c r="CD68" s="183"/>
      <c r="CE68" s="184"/>
      <c r="CF68" s="182" t="s">
        <v>62</v>
      </c>
      <c r="CG68" s="183"/>
      <c r="CH68" s="183"/>
      <c r="CI68" s="183"/>
      <c r="CJ68" s="184"/>
      <c r="CK68" s="182"/>
      <c r="CL68" s="183"/>
      <c r="CM68" s="183"/>
      <c r="CN68" s="183"/>
      <c r="CO68" s="184"/>
      <c r="CP68" s="182"/>
      <c r="CQ68" s="183"/>
      <c r="CR68" s="183"/>
      <c r="CS68" s="183"/>
      <c r="CT68" s="184"/>
      <c r="CU68" s="182"/>
      <c r="CV68" s="183"/>
      <c r="CW68" s="183"/>
      <c r="CX68" s="183"/>
      <c r="CY68" s="184"/>
      <c r="CZ68" s="182"/>
      <c r="DA68" s="183"/>
      <c r="DB68" s="183"/>
      <c r="DC68" s="183"/>
      <c r="DD68" s="184"/>
      <c r="DE68" s="182" t="s">
        <v>62</v>
      </c>
      <c r="DF68" s="183"/>
      <c r="DG68" s="183"/>
      <c r="DH68" s="183"/>
      <c r="DI68" s="184"/>
      <c r="DJ68" s="182" t="s">
        <v>62</v>
      </c>
      <c r="DK68" s="183"/>
      <c r="DL68" s="183"/>
      <c r="DM68" s="183"/>
      <c r="DN68" s="184"/>
      <c r="DO68" s="182"/>
      <c r="DP68" s="183"/>
      <c r="DQ68" s="183"/>
      <c r="DR68" s="183"/>
      <c r="DS68" s="184"/>
      <c r="DT68" s="212"/>
      <c r="DU68" s="213"/>
      <c r="DV68" s="213"/>
      <c r="DW68" s="213"/>
      <c r="DX68" s="213"/>
      <c r="DY68" s="213"/>
      <c r="DZ68" s="213"/>
      <c r="EA68" s="213"/>
      <c r="EB68" s="213"/>
      <c r="EC68" s="213"/>
      <c r="ED68" s="213"/>
      <c r="EE68" s="213"/>
      <c r="EF68" s="213"/>
      <c r="EG68" s="213"/>
      <c r="EH68" s="213"/>
      <c r="EI68" s="213"/>
      <c r="EJ68" s="213"/>
      <c r="EK68" s="213"/>
      <c r="EL68" s="213"/>
      <c r="EM68" s="213"/>
      <c r="EN68" s="213"/>
      <c r="EO68" s="213"/>
      <c r="EP68" s="213"/>
      <c r="EQ68" s="213"/>
      <c r="ER68" s="213"/>
      <c r="ES68" s="213"/>
      <c r="ET68" s="213"/>
      <c r="EU68" s="213"/>
      <c r="EV68" s="213"/>
      <c r="EW68" s="213"/>
      <c r="EX68" s="213"/>
      <c r="EY68" s="213"/>
      <c r="EZ68" s="213"/>
      <c r="FA68" s="213"/>
      <c r="FB68" s="213"/>
      <c r="FC68" s="213"/>
      <c r="FD68" s="213"/>
      <c r="FE68" s="214"/>
    </row>
    <row r="69" spans="1:161" s="10" customFormat="1" ht="63" customHeight="1">
      <c r="A69" s="21"/>
      <c r="B69" s="220" t="s">
        <v>161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1"/>
      <c r="R69" s="222"/>
      <c r="S69" s="223"/>
      <c r="T69" s="223"/>
      <c r="U69" s="223"/>
      <c r="V69" s="223"/>
      <c r="W69" s="224"/>
      <c r="X69" s="222"/>
      <c r="Y69" s="223"/>
      <c r="Z69" s="223"/>
      <c r="AA69" s="223"/>
      <c r="AB69" s="223"/>
      <c r="AC69" s="223"/>
      <c r="AD69" s="223"/>
      <c r="AE69" s="223"/>
      <c r="AF69" s="223"/>
      <c r="AG69" s="224"/>
      <c r="AH69" s="182">
        <v>0</v>
      </c>
      <c r="AI69" s="183"/>
      <c r="AJ69" s="183"/>
      <c r="AK69" s="183"/>
      <c r="AL69" s="184"/>
      <c r="AM69" s="182">
        <v>0</v>
      </c>
      <c r="AN69" s="183"/>
      <c r="AO69" s="183"/>
      <c r="AP69" s="183"/>
      <c r="AQ69" s="184"/>
      <c r="AR69" s="182">
        <v>0</v>
      </c>
      <c r="AS69" s="183"/>
      <c r="AT69" s="183"/>
      <c r="AU69" s="183"/>
      <c r="AV69" s="184"/>
      <c r="AW69" s="182" t="s">
        <v>62</v>
      </c>
      <c r="AX69" s="183"/>
      <c r="AY69" s="183"/>
      <c r="AZ69" s="183"/>
      <c r="BA69" s="184"/>
      <c r="BB69" s="182" t="s">
        <v>62</v>
      </c>
      <c r="BC69" s="183"/>
      <c r="BD69" s="183"/>
      <c r="BE69" s="183"/>
      <c r="BF69" s="184"/>
      <c r="BG69" s="182"/>
      <c r="BH69" s="183"/>
      <c r="BI69" s="183"/>
      <c r="BJ69" s="183"/>
      <c r="BK69" s="184"/>
      <c r="BL69" s="182" t="s">
        <v>62</v>
      </c>
      <c r="BM69" s="183"/>
      <c r="BN69" s="183"/>
      <c r="BO69" s="183"/>
      <c r="BP69" s="184"/>
      <c r="BQ69" s="182" t="s">
        <v>62</v>
      </c>
      <c r="BR69" s="183"/>
      <c r="BS69" s="183"/>
      <c r="BT69" s="183"/>
      <c r="BU69" s="184"/>
      <c r="BV69" s="182"/>
      <c r="BW69" s="183"/>
      <c r="BX69" s="183"/>
      <c r="BY69" s="183"/>
      <c r="BZ69" s="184"/>
      <c r="CA69" s="182" t="s">
        <v>62</v>
      </c>
      <c r="CB69" s="183"/>
      <c r="CC69" s="183"/>
      <c r="CD69" s="183"/>
      <c r="CE69" s="184"/>
      <c r="CF69" s="182" t="s">
        <v>62</v>
      </c>
      <c r="CG69" s="183"/>
      <c r="CH69" s="183"/>
      <c r="CI69" s="183"/>
      <c r="CJ69" s="184"/>
      <c r="CK69" s="182"/>
      <c r="CL69" s="183"/>
      <c r="CM69" s="183"/>
      <c r="CN69" s="183"/>
      <c r="CO69" s="184"/>
      <c r="CP69" s="182"/>
      <c r="CQ69" s="183"/>
      <c r="CR69" s="183"/>
      <c r="CS69" s="183"/>
      <c r="CT69" s="184"/>
      <c r="CU69" s="182"/>
      <c r="CV69" s="183"/>
      <c r="CW69" s="183"/>
      <c r="CX69" s="183"/>
      <c r="CY69" s="184"/>
      <c r="CZ69" s="182"/>
      <c r="DA69" s="183"/>
      <c r="DB69" s="183"/>
      <c r="DC69" s="183"/>
      <c r="DD69" s="184"/>
      <c r="DE69" s="182" t="s">
        <v>62</v>
      </c>
      <c r="DF69" s="183"/>
      <c r="DG69" s="183"/>
      <c r="DH69" s="183"/>
      <c r="DI69" s="184"/>
      <c r="DJ69" s="182" t="s">
        <v>62</v>
      </c>
      <c r="DK69" s="183"/>
      <c r="DL69" s="183"/>
      <c r="DM69" s="183"/>
      <c r="DN69" s="184"/>
      <c r="DO69" s="182"/>
      <c r="DP69" s="183"/>
      <c r="DQ69" s="183"/>
      <c r="DR69" s="183"/>
      <c r="DS69" s="184"/>
      <c r="DT69" s="212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  <c r="EX69" s="213"/>
      <c r="EY69" s="213"/>
      <c r="EZ69" s="213"/>
      <c r="FA69" s="213"/>
      <c r="FB69" s="213"/>
      <c r="FC69" s="213"/>
      <c r="FD69" s="213"/>
      <c r="FE69" s="214"/>
    </row>
    <row r="70" spans="1:161" s="9" customFormat="1" ht="18.75" customHeight="1">
      <c r="A70" s="21"/>
      <c r="B70" s="220" t="s">
        <v>162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1"/>
      <c r="R70" s="222"/>
      <c r="S70" s="223"/>
      <c r="T70" s="223"/>
      <c r="U70" s="223"/>
      <c r="V70" s="223"/>
      <c r="W70" s="224"/>
      <c r="X70" s="222" t="s">
        <v>184</v>
      </c>
      <c r="Y70" s="223"/>
      <c r="Z70" s="223"/>
      <c r="AA70" s="223"/>
      <c r="AB70" s="223"/>
      <c r="AC70" s="223"/>
      <c r="AD70" s="223"/>
      <c r="AE70" s="223"/>
      <c r="AF70" s="223"/>
      <c r="AG70" s="224"/>
      <c r="AH70" s="182">
        <f>BL70</f>
        <v>813735.63</v>
      </c>
      <c r="AI70" s="183"/>
      <c r="AJ70" s="183"/>
      <c r="AK70" s="183"/>
      <c r="AL70" s="184"/>
      <c r="AM70" s="182">
        <f>BQ70</f>
        <v>811075.43</v>
      </c>
      <c r="AN70" s="183"/>
      <c r="AO70" s="183"/>
      <c r="AP70" s="183"/>
      <c r="AQ70" s="184"/>
      <c r="AR70" s="182">
        <f>AM70/AH70*100</f>
        <v>99.67308792906118</v>
      </c>
      <c r="AS70" s="183"/>
      <c r="AT70" s="183"/>
      <c r="AU70" s="183"/>
      <c r="AV70" s="184"/>
      <c r="AW70" s="182" t="s">
        <v>62</v>
      </c>
      <c r="AX70" s="183"/>
      <c r="AY70" s="183"/>
      <c r="AZ70" s="183"/>
      <c r="BA70" s="184"/>
      <c r="BB70" s="182" t="s">
        <v>62</v>
      </c>
      <c r="BC70" s="183"/>
      <c r="BD70" s="183"/>
      <c r="BE70" s="183"/>
      <c r="BF70" s="184"/>
      <c r="BG70" s="182">
        <v>0</v>
      </c>
      <c r="BH70" s="183"/>
      <c r="BI70" s="183"/>
      <c r="BJ70" s="183"/>
      <c r="BK70" s="184"/>
      <c r="BL70" s="182">
        <v>813735.63</v>
      </c>
      <c r="BM70" s="183"/>
      <c r="BN70" s="183"/>
      <c r="BO70" s="183"/>
      <c r="BP70" s="184"/>
      <c r="BQ70" s="182">
        <v>811075.43</v>
      </c>
      <c r="BR70" s="183"/>
      <c r="BS70" s="183"/>
      <c r="BT70" s="183"/>
      <c r="BU70" s="184"/>
      <c r="BV70" s="182">
        <f>BQ70/BL70*100</f>
        <v>99.67308792906118</v>
      </c>
      <c r="BW70" s="183"/>
      <c r="BX70" s="183"/>
      <c r="BY70" s="183"/>
      <c r="BZ70" s="184"/>
      <c r="CA70" s="182">
        <v>0</v>
      </c>
      <c r="CB70" s="183"/>
      <c r="CC70" s="183"/>
      <c r="CD70" s="183"/>
      <c r="CE70" s="184"/>
      <c r="CF70" s="182">
        <v>0</v>
      </c>
      <c r="CG70" s="183"/>
      <c r="CH70" s="183"/>
      <c r="CI70" s="183"/>
      <c r="CJ70" s="184"/>
      <c r="CK70" s="182">
        <v>0</v>
      </c>
      <c r="CL70" s="183"/>
      <c r="CM70" s="183"/>
      <c r="CN70" s="183"/>
      <c r="CO70" s="184"/>
      <c r="CP70" s="182" t="s">
        <v>62</v>
      </c>
      <c r="CQ70" s="183"/>
      <c r="CR70" s="183"/>
      <c r="CS70" s="183"/>
      <c r="CT70" s="184"/>
      <c r="CU70" s="182" t="s">
        <v>62</v>
      </c>
      <c r="CV70" s="183"/>
      <c r="CW70" s="183"/>
      <c r="CX70" s="183"/>
      <c r="CY70" s="184"/>
      <c r="CZ70" s="182">
        <v>0</v>
      </c>
      <c r="DA70" s="183"/>
      <c r="DB70" s="183"/>
      <c r="DC70" s="183"/>
      <c r="DD70" s="184"/>
      <c r="DE70" s="182" t="s">
        <v>62</v>
      </c>
      <c r="DF70" s="183"/>
      <c r="DG70" s="183"/>
      <c r="DH70" s="183"/>
      <c r="DI70" s="184"/>
      <c r="DJ70" s="182" t="s">
        <v>62</v>
      </c>
      <c r="DK70" s="183"/>
      <c r="DL70" s="183"/>
      <c r="DM70" s="183"/>
      <c r="DN70" s="184"/>
      <c r="DO70" s="182">
        <v>0</v>
      </c>
      <c r="DP70" s="183"/>
      <c r="DQ70" s="183"/>
      <c r="DR70" s="183"/>
      <c r="DS70" s="184"/>
      <c r="DT70" s="182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1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4"/>
    </row>
    <row r="71" spans="1:161" s="2" customFormat="1" ht="18" customHeight="1">
      <c r="A71" s="21"/>
      <c r="B71" s="220" t="s">
        <v>102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1"/>
      <c r="R71" s="222"/>
      <c r="S71" s="223"/>
      <c r="T71" s="223"/>
      <c r="U71" s="223"/>
      <c r="V71" s="223"/>
      <c r="W71" s="224"/>
      <c r="X71" s="222"/>
      <c r="Y71" s="223"/>
      <c r="Z71" s="223"/>
      <c r="AA71" s="223"/>
      <c r="AB71" s="223"/>
      <c r="AC71" s="223"/>
      <c r="AD71" s="223"/>
      <c r="AE71" s="223"/>
      <c r="AF71" s="223"/>
      <c r="AG71" s="224"/>
      <c r="AH71" s="182">
        <v>0</v>
      </c>
      <c r="AI71" s="183"/>
      <c r="AJ71" s="183"/>
      <c r="AK71" s="183"/>
      <c r="AL71" s="184"/>
      <c r="AM71" s="182">
        <v>0</v>
      </c>
      <c r="AN71" s="183"/>
      <c r="AO71" s="183"/>
      <c r="AP71" s="183"/>
      <c r="AQ71" s="184"/>
      <c r="AR71" s="182">
        <v>0</v>
      </c>
      <c r="AS71" s="183"/>
      <c r="AT71" s="183"/>
      <c r="AU71" s="183"/>
      <c r="AV71" s="184"/>
      <c r="AW71" s="182" t="s">
        <v>62</v>
      </c>
      <c r="AX71" s="183"/>
      <c r="AY71" s="183"/>
      <c r="AZ71" s="183"/>
      <c r="BA71" s="184"/>
      <c r="BB71" s="182" t="s">
        <v>62</v>
      </c>
      <c r="BC71" s="183"/>
      <c r="BD71" s="183"/>
      <c r="BE71" s="183"/>
      <c r="BF71" s="184"/>
      <c r="BG71" s="182"/>
      <c r="BH71" s="183"/>
      <c r="BI71" s="183"/>
      <c r="BJ71" s="183"/>
      <c r="BK71" s="184"/>
      <c r="BL71" s="182" t="s">
        <v>62</v>
      </c>
      <c r="BM71" s="183"/>
      <c r="BN71" s="183"/>
      <c r="BO71" s="183"/>
      <c r="BP71" s="184"/>
      <c r="BQ71" s="182" t="s">
        <v>62</v>
      </c>
      <c r="BR71" s="183"/>
      <c r="BS71" s="183"/>
      <c r="BT71" s="183"/>
      <c r="BU71" s="184"/>
      <c r="BV71" s="182">
        <v>0</v>
      </c>
      <c r="BW71" s="183"/>
      <c r="BX71" s="183"/>
      <c r="BY71" s="183"/>
      <c r="BZ71" s="184"/>
      <c r="CA71" s="182" t="s">
        <v>62</v>
      </c>
      <c r="CB71" s="183"/>
      <c r="CC71" s="183"/>
      <c r="CD71" s="183"/>
      <c r="CE71" s="184"/>
      <c r="CF71" s="182" t="s">
        <v>62</v>
      </c>
      <c r="CG71" s="183"/>
      <c r="CH71" s="183"/>
      <c r="CI71" s="183"/>
      <c r="CJ71" s="184"/>
      <c r="CK71" s="182"/>
      <c r="CL71" s="183"/>
      <c r="CM71" s="183"/>
      <c r="CN71" s="183"/>
      <c r="CO71" s="184"/>
      <c r="CP71" s="182">
        <v>0</v>
      </c>
      <c r="CQ71" s="183"/>
      <c r="CR71" s="183"/>
      <c r="CS71" s="183"/>
      <c r="CT71" s="184"/>
      <c r="CU71" s="182">
        <v>0</v>
      </c>
      <c r="CV71" s="183"/>
      <c r="CW71" s="183"/>
      <c r="CX71" s="183"/>
      <c r="CY71" s="184"/>
      <c r="CZ71" s="182">
        <v>0</v>
      </c>
      <c r="DA71" s="183"/>
      <c r="DB71" s="183"/>
      <c r="DC71" s="183"/>
      <c r="DD71" s="184"/>
      <c r="DE71" s="182"/>
      <c r="DF71" s="183"/>
      <c r="DG71" s="183"/>
      <c r="DH71" s="183"/>
      <c r="DI71" s="184"/>
      <c r="DJ71" s="182"/>
      <c r="DK71" s="183"/>
      <c r="DL71" s="183"/>
      <c r="DM71" s="183"/>
      <c r="DN71" s="184"/>
      <c r="DO71" s="182"/>
      <c r="DP71" s="183"/>
      <c r="DQ71" s="183"/>
      <c r="DR71" s="183"/>
      <c r="DS71" s="184"/>
      <c r="DT71" s="212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3"/>
      <c r="EH71" s="213"/>
      <c r="EI71" s="213"/>
      <c r="EJ71" s="213"/>
      <c r="EK71" s="213"/>
      <c r="EL71" s="213"/>
      <c r="EM71" s="213"/>
      <c r="EN71" s="213"/>
      <c r="EO71" s="213"/>
      <c r="EP71" s="213"/>
      <c r="EQ71" s="213"/>
      <c r="ER71" s="213"/>
      <c r="ES71" s="213"/>
      <c r="ET71" s="213"/>
      <c r="EU71" s="213"/>
      <c r="EV71" s="213"/>
      <c r="EW71" s="213"/>
      <c r="EX71" s="213"/>
      <c r="EY71" s="213"/>
      <c r="EZ71" s="213"/>
      <c r="FA71" s="213"/>
      <c r="FB71" s="213"/>
      <c r="FC71" s="213"/>
      <c r="FD71" s="213"/>
      <c r="FE71" s="214"/>
    </row>
    <row r="72" spans="1:161" s="10" customFormat="1" ht="14.25" customHeight="1">
      <c r="A72" s="21"/>
      <c r="B72" s="220" t="s">
        <v>134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1"/>
      <c r="R72" s="222"/>
      <c r="S72" s="223"/>
      <c r="T72" s="223"/>
      <c r="U72" s="223"/>
      <c r="V72" s="223"/>
      <c r="W72" s="224"/>
      <c r="X72" s="222" t="s">
        <v>62</v>
      </c>
      <c r="Y72" s="223"/>
      <c r="Z72" s="223"/>
      <c r="AA72" s="223"/>
      <c r="AB72" s="223"/>
      <c r="AC72" s="223"/>
      <c r="AD72" s="223"/>
      <c r="AE72" s="223"/>
      <c r="AF72" s="223"/>
      <c r="AG72" s="224"/>
      <c r="AH72" s="182">
        <v>0</v>
      </c>
      <c r="AI72" s="183"/>
      <c r="AJ72" s="183"/>
      <c r="AK72" s="183"/>
      <c r="AL72" s="184"/>
      <c r="AM72" s="182">
        <v>0</v>
      </c>
      <c r="AN72" s="183"/>
      <c r="AO72" s="183"/>
      <c r="AP72" s="183"/>
      <c r="AQ72" s="184"/>
      <c r="AR72" s="182">
        <v>0</v>
      </c>
      <c r="AS72" s="183"/>
      <c r="AT72" s="183"/>
      <c r="AU72" s="183"/>
      <c r="AV72" s="184"/>
      <c r="AW72" s="182" t="s">
        <v>62</v>
      </c>
      <c r="AX72" s="183"/>
      <c r="AY72" s="183"/>
      <c r="AZ72" s="183"/>
      <c r="BA72" s="184"/>
      <c r="BB72" s="182" t="s">
        <v>62</v>
      </c>
      <c r="BC72" s="183"/>
      <c r="BD72" s="183"/>
      <c r="BE72" s="183"/>
      <c r="BF72" s="184"/>
      <c r="BG72" s="182"/>
      <c r="BH72" s="183"/>
      <c r="BI72" s="183"/>
      <c r="BJ72" s="183"/>
      <c r="BK72" s="184"/>
      <c r="BL72" s="182" t="s">
        <v>62</v>
      </c>
      <c r="BM72" s="183"/>
      <c r="BN72" s="183"/>
      <c r="BO72" s="183"/>
      <c r="BP72" s="184"/>
      <c r="BQ72" s="182" t="s">
        <v>62</v>
      </c>
      <c r="BR72" s="183"/>
      <c r="BS72" s="183"/>
      <c r="BT72" s="183"/>
      <c r="BU72" s="184"/>
      <c r="BV72" s="182"/>
      <c r="BW72" s="183"/>
      <c r="BX72" s="183"/>
      <c r="BY72" s="183"/>
      <c r="BZ72" s="184"/>
      <c r="CA72" s="182" t="s">
        <v>62</v>
      </c>
      <c r="CB72" s="183"/>
      <c r="CC72" s="183"/>
      <c r="CD72" s="183"/>
      <c r="CE72" s="184"/>
      <c r="CF72" s="182" t="s">
        <v>62</v>
      </c>
      <c r="CG72" s="183"/>
      <c r="CH72" s="183"/>
      <c r="CI72" s="183"/>
      <c r="CJ72" s="184"/>
      <c r="CK72" s="182"/>
      <c r="CL72" s="183"/>
      <c r="CM72" s="183"/>
      <c r="CN72" s="183"/>
      <c r="CO72" s="184"/>
      <c r="CP72" s="182"/>
      <c r="CQ72" s="183"/>
      <c r="CR72" s="183"/>
      <c r="CS72" s="183"/>
      <c r="CT72" s="184"/>
      <c r="CU72" s="182"/>
      <c r="CV72" s="183"/>
      <c r="CW72" s="183"/>
      <c r="CX72" s="183"/>
      <c r="CY72" s="184"/>
      <c r="CZ72" s="182"/>
      <c r="DA72" s="183"/>
      <c r="DB72" s="183"/>
      <c r="DC72" s="183"/>
      <c r="DD72" s="184"/>
      <c r="DE72" s="182" t="s">
        <v>62</v>
      </c>
      <c r="DF72" s="183"/>
      <c r="DG72" s="183"/>
      <c r="DH72" s="183"/>
      <c r="DI72" s="184"/>
      <c r="DJ72" s="182" t="s">
        <v>62</v>
      </c>
      <c r="DK72" s="183"/>
      <c r="DL72" s="183"/>
      <c r="DM72" s="183"/>
      <c r="DN72" s="184"/>
      <c r="DO72" s="182"/>
      <c r="DP72" s="183"/>
      <c r="DQ72" s="183"/>
      <c r="DR72" s="183"/>
      <c r="DS72" s="184"/>
      <c r="DT72" s="212"/>
      <c r="DU72" s="213"/>
      <c r="DV72" s="213"/>
      <c r="DW72" s="213"/>
      <c r="DX72" s="213"/>
      <c r="DY72" s="213"/>
      <c r="DZ72" s="213"/>
      <c r="EA72" s="213"/>
      <c r="EB72" s="213"/>
      <c r="EC72" s="213"/>
      <c r="ED72" s="213"/>
      <c r="EE72" s="213"/>
      <c r="EF72" s="213"/>
      <c r="EG72" s="213"/>
      <c r="EH72" s="213"/>
      <c r="EI72" s="213"/>
      <c r="EJ72" s="213"/>
      <c r="EK72" s="213"/>
      <c r="EL72" s="213"/>
      <c r="EM72" s="213"/>
      <c r="EN72" s="213"/>
      <c r="EO72" s="213"/>
      <c r="EP72" s="213"/>
      <c r="EQ72" s="213"/>
      <c r="ER72" s="213"/>
      <c r="ES72" s="213"/>
      <c r="ET72" s="213"/>
      <c r="EU72" s="213"/>
      <c r="EV72" s="213"/>
      <c r="EW72" s="213"/>
      <c r="EX72" s="213"/>
      <c r="EY72" s="213"/>
      <c r="EZ72" s="213"/>
      <c r="FA72" s="213"/>
      <c r="FB72" s="213"/>
      <c r="FC72" s="213"/>
      <c r="FD72" s="213"/>
      <c r="FE72" s="214"/>
    </row>
    <row r="73" spans="1:161" s="2" customFormat="1" ht="15">
      <c r="A73" s="21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1"/>
      <c r="R73" s="222"/>
      <c r="S73" s="223"/>
      <c r="T73" s="223"/>
      <c r="U73" s="223"/>
      <c r="V73" s="223"/>
      <c r="W73" s="224"/>
      <c r="X73" s="222"/>
      <c r="Y73" s="223"/>
      <c r="Z73" s="223"/>
      <c r="AA73" s="223"/>
      <c r="AB73" s="223"/>
      <c r="AC73" s="223"/>
      <c r="AD73" s="223"/>
      <c r="AE73" s="223"/>
      <c r="AF73" s="223"/>
      <c r="AG73" s="224"/>
      <c r="AH73" s="182"/>
      <c r="AI73" s="183"/>
      <c r="AJ73" s="183"/>
      <c r="AK73" s="183"/>
      <c r="AL73" s="184"/>
      <c r="AM73" s="182"/>
      <c r="AN73" s="183"/>
      <c r="AO73" s="183"/>
      <c r="AP73" s="183"/>
      <c r="AQ73" s="184"/>
      <c r="AR73" s="182"/>
      <c r="AS73" s="183"/>
      <c r="AT73" s="183"/>
      <c r="AU73" s="183"/>
      <c r="AV73" s="184"/>
      <c r="AW73" s="182"/>
      <c r="AX73" s="183"/>
      <c r="AY73" s="183"/>
      <c r="AZ73" s="183"/>
      <c r="BA73" s="184"/>
      <c r="BB73" s="182"/>
      <c r="BC73" s="183"/>
      <c r="BD73" s="183"/>
      <c r="BE73" s="183"/>
      <c r="BF73" s="184"/>
      <c r="BG73" s="182"/>
      <c r="BH73" s="183"/>
      <c r="BI73" s="183"/>
      <c r="BJ73" s="183"/>
      <c r="BK73" s="184"/>
      <c r="BL73" s="182"/>
      <c r="BM73" s="183"/>
      <c r="BN73" s="183"/>
      <c r="BO73" s="183"/>
      <c r="BP73" s="184"/>
      <c r="BQ73" s="182"/>
      <c r="BR73" s="183"/>
      <c r="BS73" s="183"/>
      <c r="BT73" s="183"/>
      <c r="BU73" s="184"/>
      <c r="BV73" s="182"/>
      <c r="BW73" s="183"/>
      <c r="BX73" s="183"/>
      <c r="BY73" s="183"/>
      <c r="BZ73" s="184"/>
      <c r="CA73" s="182"/>
      <c r="CB73" s="183"/>
      <c r="CC73" s="183"/>
      <c r="CD73" s="183"/>
      <c r="CE73" s="184"/>
      <c r="CF73" s="182"/>
      <c r="CG73" s="183"/>
      <c r="CH73" s="183"/>
      <c r="CI73" s="183"/>
      <c r="CJ73" s="184"/>
      <c r="CK73" s="182"/>
      <c r="CL73" s="183"/>
      <c r="CM73" s="183"/>
      <c r="CN73" s="183"/>
      <c r="CO73" s="184"/>
      <c r="CP73" s="182"/>
      <c r="CQ73" s="183"/>
      <c r="CR73" s="183"/>
      <c r="CS73" s="183"/>
      <c r="CT73" s="184"/>
      <c r="CU73" s="182"/>
      <c r="CV73" s="183"/>
      <c r="CW73" s="183"/>
      <c r="CX73" s="183"/>
      <c r="CY73" s="184"/>
      <c r="CZ73" s="182"/>
      <c r="DA73" s="183"/>
      <c r="DB73" s="183"/>
      <c r="DC73" s="183"/>
      <c r="DD73" s="184"/>
      <c r="DE73" s="182"/>
      <c r="DF73" s="183"/>
      <c r="DG73" s="183"/>
      <c r="DH73" s="183"/>
      <c r="DI73" s="184"/>
      <c r="DJ73" s="182"/>
      <c r="DK73" s="183"/>
      <c r="DL73" s="183"/>
      <c r="DM73" s="183"/>
      <c r="DN73" s="184"/>
      <c r="DO73" s="182"/>
      <c r="DP73" s="183"/>
      <c r="DQ73" s="183"/>
      <c r="DR73" s="183"/>
      <c r="DS73" s="184"/>
      <c r="DT73" s="212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213"/>
      <c r="EF73" s="213"/>
      <c r="EG73" s="213"/>
      <c r="EH73" s="213"/>
      <c r="EI73" s="213"/>
      <c r="EJ73" s="213"/>
      <c r="EK73" s="213"/>
      <c r="EL73" s="213"/>
      <c r="EM73" s="213"/>
      <c r="EN73" s="213"/>
      <c r="EO73" s="213"/>
      <c r="EP73" s="213"/>
      <c r="EQ73" s="213"/>
      <c r="ER73" s="213"/>
      <c r="ES73" s="213"/>
      <c r="ET73" s="213"/>
      <c r="EU73" s="213"/>
      <c r="EV73" s="213"/>
      <c r="EW73" s="213"/>
      <c r="EX73" s="213"/>
      <c r="EY73" s="213"/>
      <c r="EZ73" s="213"/>
      <c r="FA73" s="213"/>
      <c r="FB73" s="213"/>
      <c r="FC73" s="213"/>
      <c r="FD73" s="213"/>
      <c r="FE73" s="214"/>
    </row>
    <row r="74" spans="1:161" s="9" customFormat="1" ht="23.25" customHeight="1">
      <c r="A74" s="21"/>
      <c r="B74" s="220" t="s">
        <v>103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1"/>
      <c r="R74" s="222"/>
      <c r="S74" s="223"/>
      <c r="T74" s="223"/>
      <c r="U74" s="223"/>
      <c r="V74" s="223"/>
      <c r="W74" s="224"/>
      <c r="X74" s="222" t="s">
        <v>62</v>
      </c>
      <c r="Y74" s="223"/>
      <c r="Z74" s="223"/>
      <c r="AA74" s="223"/>
      <c r="AB74" s="223"/>
      <c r="AC74" s="223"/>
      <c r="AD74" s="223"/>
      <c r="AE74" s="223"/>
      <c r="AF74" s="223"/>
      <c r="AG74" s="224"/>
      <c r="AH74" s="182">
        <f>AH75+AH77+AH80+AH83+AH87+AH88</f>
        <v>18203901.89</v>
      </c>
      <c r="AI74" s="183"/>
      <c r="AJ74" s="183"/>
      <c r="AK74" s="183"/>
      <c r="AL74" s="184"/>
      <c r="AM74" s="182">
        <f>AM75+AM77+AM80+AM83+AM87+AM88</f>
        <v>18092970.71</v>
      </c>
      <c r="AN74" s="183"/>
      <c r="AO74" s="183"/>
      <c r="AP74" s="183"/>
      <c r="AQ74" s="184"/>
      <c r="AR74" s="182">
        <f>AM74/AH74*100</f>
        <v>99.39061866697415</v>
      </c>
      <c r="AS74" s="183"/>
      <c r="AT74" s="183"/>
      <c r="AU74" s="183"/>
      <c r="AV74" s="184"/>
      <c r="AW74" s="182">
        <f>AW75+AW77+AW80+AW83+AW87+AW88</f>
        <v>15572872.059999999</v>
      </c>
      <c r="AX74" s="183"/>
      <c r="AY74" s="183"/>
      <c r="AZ74" s="183"/>
      <c r="BA74" s="184"/>
      <c r="BB74" s="182">
        <f>BB75+BB77+BB80+BB83+BB87+BB88</f>
        <v>15572872.059999999</v>
      </c>
      <c r="BC74" s="183"/>
      <c r="BD74" s="183"/>
      <c r="BE74" s="183"/>
      <c r="BF74" s="184"/>
      <c r="BG74" s="182">
        <f>BB74/AW74*100</f>
        <v>100</v>
      </c>
      <c r="BH74" s="183"/>
      <c r="BI74" s="183"/>
      <c r="BJ74" s="183"/>
      <c r="BK74" s="184"/>
      <c r="BL74" s="182">
        <f>BL75+BL77+BL80+BL83+BL87+BL88</f>
        <v>864935.05</v>
      </c>
      <c r="BM74" s="183"/>
      <c r="BN74" s="183"/>
      <c r="BO74" s="183"/>
      <c r="BP74" s="184"/>
      <c r="BQ74" s="182">
        <f>BQ75+BQ77+BQ80+BQ83+BQ87+BQ88</f>
        <v>786190.36</v>
      </c>
      <c r="BR74" s="183"/>
      <c r="BS74" s="183"/>
      <c r="BT74" s="183"/>
      <c r="BU74" s="184"/>
      <c r="BV74" s="182">
        <f>BQ74/BL74*100</f>
        <v>90.89588403198597</v>
      </c>
      <c r="BW74" s="183"/>
      <c r="BX74" s="183"/>
      <c r="BY74" s="183"/>
      <c r="BZ74" s="184"/>
      <c r="CA74" s="182">
        <v>0</v>
      </c>
      <c r="CB74" s="183"/>
      <c r="CC74" s="183"/>
      <c r="CD74" s="183"/>
      <c r="CE74" s="184"/>
      <c r="CF74" s="182">
        <v>0</v>
      </c>
      <c r="CG74" s="183"/>
      <c r="CH74" s="183"/>
      <c r="CI74" s="183"/>
      <c r="CJ74" s="184"/>
      <c r="CK74" s="182">
        <v>0</v>
      </c>
      <c r="CL74" s="183"/>
      <c r="CM74" s="183"/>
      <c r="CN74" s="183"/>
      <c r="CO74" s="184"/>
      <c r="CP74" s="182">
        <f>CP75+CP77+CP80+CP83+CP87+CP88</f>
        <v>1766094.78</v>
      </c>
      <c r="CQ74" s="183"/>
      <c r="CR74" s="183"/>
      <c r="CS74" s="183"/>
      <c r="CT74" s="184"/>
      <c r="CU74" s="182">
        <f>CU75+CU77+CU80+CU83+CU87+CU88</f>
        <v>1733908.29</v>
      </c>
      <c r="CV74" s="183"/>
      <c r="CW74" s="183"/>
      <c r="CX74" s="183"/>
      <c r="CY74" s="184"/>
      <c r="CZ74" s="182">
        <f>CU74/CP74*100</f>
        <v>98.17753325786967</v>
      </c>
      <c r="DA74" s="183"/>
      <c r="DB74" s="183"/>
      <c r="DC74" s="183"/>
      <c r="DD74" s="184"/>
      <c r="DE74" s="182">
        <v>0</v>
      </c>
      <c r="DF74" s="183"/>
      <c r="DG74" s="183"/>
      <c r="DH74" s="183"/>
      <c r="DI74" s="184"/>
      <c r="DJ74" s="182">
        <v>0</v>
      </c>
      <c r="DK74" s="183"/>
      <c r="DL74" s="183"/>
      <c r="DM74" s="183"/>
      <c r="DN74" s="184"/>
      <c r="DO74" s="182">
        <v>0</v>
      </c>
      <c r="DP74" s="183"/>
      <c r="DQ74" s="183"/>
      <c r="DR74" s="183"/>
      <c r="DS74" s="184"/>
      <c r="DT74" s="182"/>
      <c r="DU74" s="213"/>
      <c r="DV74" s="213"/>
      <c r="DW74" s="213"/>
      <c r="DX74" s="213"/>
      <c r="DY74" s="213"/>
      <c r="DZ74" s="213"/>
      <c r="EA74" s="213"/>
      <c r="EB74" s="213"/>
      <c r="EC74" s="213"/>
      <c r="ED74" s="213"/>
      <c r="EE74" s="213"/>
      <c r="EF74" s="213"/>
      <c r="EG74" s="213"/>
      <c r="EH74" s="213"/>
      <c r="EI74" s="213"/>
      <c r="EJ74" s="213"/>
      <c r="EK74" s="213"/>
      <c r="EL74" s="213"/>
      <c r="EM74" s="213"/>
      <c r="EN74" s="213"/>
      <c r="EO74" s="213"/>
      <c r="EP74" s="213"/>
      <c r="EQ74" s="213"/>
      <c r="ER74" s="213"/>
      <c r="ES74" s="213"/>
      <c r="ET74" s="213"/>
      <c r="EU74" s="213"/>
      <c r="EV74" s="213"/>
      <c r="EW74" s="213"/>
      <c r="EX74" s="213"/>
      <c r="EY74" s="213"/>
      <c r="EZ74" s="213"/>
      <c r="FA74" s="213"/>
      <c r="FB74" s="213"/>
      <c r="FC74" s="213"/>
      <c r="FD74" s="213"/>
      <c r="FE74" s="214"/>
    </row>
    <row r="75" spans="1:161" s="9" customFormat="1" ht="15">
      <c r="A75" s="24" t="s">
        <v>104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29"/>
      <c r="S75" s="230"/>
      <c r="T75" s="230"/>
      <c r="U75" s="230"/>
      <c r="V75" s="230"/>
      <c r="W75" s="231"/>
      <c r="X75" s="229" t="s">
        <v>183</v>
      </c>
      <c r="Y75" s="230"/>
      <c r="Z75" s="230"/>
      <c r="AA75" s="230"/>
      <c r="AB75" s="230"/>
      <c r="AC75" s="230"/>
      <c r="AD75" s="230"/>
      <c r="AE75" s="230"/>
      <c r="AF75" s="230"/>
      <c r="AG75" s="231"/>
      <c r="AH75" s="185">
        <f>AW75+CP75</f>
        <v>10418975.129999999</v>
      </c>
      <c r="AI75" s="186"/>
      <c r="AJ75" s="186"/>
      <c r="AK75" s="186"/>
      <c r="AL75" s="187"/>
      <c r="AM75" s="185">
        <f>BB75+CU75</f>
        <v>10418975.129999999</v>
      </c>
      <c r="AN75" s="186"/>
      <c r="AO75" s="186"/>
      <c r="AP75" s="186"/>
      <c r="AQ75" s="187"/>
      <c r="AR75" s="185">
        <f>AM75/AH75*100</f>
        <v>100</v>
      </c>
      <c r="AS75" s="186"/>
      <c r="AT75" s="186"/>
      <c r="AU75" s="186"/>
      <c r="AV75" s="187"/>
      <c r="AW75" s="185">
        <v>10380391.77</v>
      </c>
      <c r="AX75" s="186"/>
      <c r="AY75" s="186"/>
      <c r="AZ75" s="186"/>
      <c r="BA75" s="187"/>
      <c r="BB75" s="185">
        <v>10380391.77</v>
      </c>
      <c r="BC75" s="186"/>
      <c r="BD75" s="186"/>
      <c r="BE75" s="186"/>
      <c r="BF75" s="187"/>
      <c r="BG75" s="185">
        <f>BB75/AW75*100</f>
        <v>100</v>
      </c>
      <c r="BH75" s="186"/>
      <c r="BI75" s="186"/>
      <c r="BJ75" s="186"/>
      <c r="BK75" s="187"/>
      <c r="BL75" s="185">
        <v>0</v>
      </c>
      <c r="BM75" s="186"/>
      <c r="BN75" s="186"/>
      <c r="BO75" s="186"/>
      <c r="BP75" s="187"/>
      <c r="BQ75" s="185">
        <v>0</v>
      </c>
      <c r="BR75" s="186"/>
      <c r="BS75" s="186"/>
      <c r="BT75" s="186"/>
      <c r="BU75" s="187"/>
      <c r="BV75" s="185">
        <v>0</v>
      </c>
      <c r="BW75" s="186"/>
      <c r="BX75" s="186"/>
      <c r="BY75" s="186"/>
      <c r="BZ75" s="187"/>
      <c r="CA75" s="185">
        <v>0</v>
      </c>
      <c r="CB75" s="186"/>
      <c r="CC75" s="186"/>
      <c r="CD75" s="186"/>
      <c r="CE75" s="187"/>
      <c r="CF75" s="185">
        <v>0</v>
      </c>
      <c r="CG75" s="186"/>
      <c r="CH75" s="186"/>
      <c r="CI75" s="186"/>
      <c r="CJ75" s="187"/>
      <c r="CK75" s="185">
        <v>0</v>
      </c>
      <c r="CL75" s="186"/>
      <c r="CM75" s="186"/>
      <c r="CN75" s="186"/>
      <c r="CO75" s="187"/>
      <c r="CP75" s="185">
        <v>38583.36</v>
      </c>
      <c r="CQ75" s="186"/>
      <c r="CR75" s="186"/>
      <c r="CS75" s="186"/>
      <c r="CT75" s="187"/>
      <c r="CU75" s="185">
        <v>38583.36</v>
      </c>
      <c r="CV75" s="186"/>
      <c r="CW75" s="186"/>
      <c r="CX75" s="186"/>
      <c r="CY75" s="187"/>
      <c r="CZ75" s="185">
        <v>100</v>
      </c>
      <c r="DA75" s="186"/>
      <c r="DB75" s="186"/>
      <c r="DC75" s="186"/>
      <c r="DD75" s="187"/>
      <c r="DE75" s="185">
        <v>0</v>
      </c>
      <c r="DF75" s="186"/>
      <c r="DG75" s="186"/>
      <c r="DH75" s="186"/>
      <c r="DI75" s="187"/>
      <c r="DJ75" s="185">
        <v>0</v>
      </c>
      <c r="DK75" s="186"/>
      <c r="DL75" s="186"/>
      <c r="DM75" s="186"/>
      <c r="DN75" s="187"/>
      <c r="DO75" s="185">
        <v>0</v>
      </c>
      <c r="DP75" s="186"/>
      <c r="DQ75" s="186"/>
      <c r="DR75" s="186"/>
      <c r="DS75" s="187"/>
      <c r="DT75" s="191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3"/>
    </row>
    <row r="76" spans="1:161" s="9" customFormat="1" ht="16.5" customHeight="1">
      <c r="A76" s="23"/>
      <c r="B76" s="235" t="s">
        <v>105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6"/>
      <c r="R76" s="232"/>
      <c r="S76" s="233"/>
      <c r="T76" s="233"/>
      <c r="U76" s="233"/>
      <c r="V76" s="233"/>
      <c r="W76" s="234"/>
      <c r="X76" s="232"/>
      <c r="Y76" s="233"/>
      <c r="Z76" s="233"/>
      <c r="AA76" s="233"/>
      <c r="AB76" s="233"/>
      <c r="AC76" s="233"/>
      <c r="AD76" s="233"/>
      <c r="AE76" s="233"/>
      <c r="AF76" s="233"/>
      <c r="AG76" s="234"/>
      <c r="AH76" s="188"/>
      <c r="AI76" s="189"/>
      <c r="AJ76" s="189"/>
      <c r="AK76" s="189"/>
      <c r="AL76" s="190"/>
      <c r="AM76" s="188"/>
      <c r="AN76" s="189"/>
      <c r="AO76" s="189"/>
      <c r="AP76" s="189"/>
      <c r="AQ76" s="190"/>
      <c r="AR76" s="188"/>
      <c r="AS76" s="189"/>
      <c r="AT76" s="189"/>
      <c r="AU76" s="189"/>
      <c r="AV76" s="190"/>
      <c r="AW76" s="188"/>
      <c r="AX76" s="189"/>
      <c r="AY76" s="189"/>
      <c r="AZ76" s="189"/>
      <c r="BA76" s="190"/>
      <c r="BB76" s="188"/>
      <c r="BC76" s="189"/>
      <c r="BD76" s="189"/>
      <c r="BE76" s="189"/>
      <c r="BF76" s="190"/>
      <c r="BG76" s="188"/>
      <c r="BH76" s="189"/>
      <c r="BI76" s="189"/>
      <c r="BJ76" s="189"/>
      <c r="BK76" s="190"/>
      <c r="BL76" s="188"/>
      <c r="BM76" s="189"/>
      <c r="BN76" s="189"/>
      <c r="BO76" s="189"/>
      <c r="BP76" s="190"/>
      <c r="BQ76" s="188"/>
      <c r="BR76" s="189"/>
      <c r="BS76" s="189"/>
      <c r="BT76" s="189"/>
      <c r="BU76" s="190"/>
      <c r="BV76" s="188"/>
      <c r="BW76" s="189"/>
      <c r="BX76" s="189"/>
      <c r="BY76" s="189"/>
      <c r="BZ76" s="190"/>
      <c r="CA76" s="188"/>
      <c r="CB76" s="189"/>
      <c r="CC76" s="189"/>
      <c r="CD76" s="189"/>
      <c r="CE76" s="190"/>
      <c r="CF76" s="188"/>
      <c r="CG76" s="189"/>
      <c r="CH76" s="189"/>
      <c r="CI76" s="189"/>
      <c r="CJ76" s="190"/>
      <c r="CK76" s="188"/>
      <c r="CL76" s="189"/>
      <c r="CM76" s="189"/>
      <c r="CN76" s="189"/>
      <c r="CO76" s="190"/>
      <c r="CP76" s="188"/>
      <c r="CQ76" s="189"/>
      <c r="CR76" s="189"/>
      <c r="CS76" s="189"/>
      <c r="CT76" s="190"/>
      <c r="CU76" s="188"/>
      <c r="CV76" s="189"/>
      <c r="CW76" s="189"/>
      <c r="CX76" s="189"/>
      <c r="CY76" s="190"/>
      <c r="CZ76" s="188" t="e">
        <f>CU76/CP76*100</f>
        <v>#DIV/0!</v>
      </c>
      <c r="DA76" s="189"/>
      <c r="DB76" s="189"/>
      <c r="DC76" s="189"/>
      <c r="DD76" s="190"/>
      <c r="DE76" s="188"/>
      <c r="DF76" s="189"/>
      <c r="DG76" s="189"/>
      <c r="DH76" s="189"/>
      <c r="DI76" s="190"/>
      <c r="DJ76" s="188"/>
      <c r="DK76" s="189"/>
      <c r="DL76" s="189"/>
      <c r="DM76" s="189"/>
      <c r="DN76" s="190"/>
      <c r="DO76" s="188"/>
      <c r="DP76" s="189"/>
      <c r="DQ76" s="189"/>
      <c r="DR76" s="189"/>
      <c r="DS76" s="190"/>
      <c r="DT76" s="194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6"/>
    </row>
    <row r="77" spans="1:161" s="9" customFormat="1" ht="15">
      <c r="A77" s="22"/>
      <c r="B77" s="239" t="s">
        <v>106</v>
      </c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40"/>
      <c r="R77" s="229"/>
      <c r="S77" s="230"/>
      <c r="T77" s="230"/>
      <c r="U77" s="230"/>
      <c r="V77" s="230"/>
      <c r="W77" s="231"/>
      <c r="X77" s="229" t="s">
        <v>182</v>
      </c>
      <c r="Y77" s="230"/>
      <c r="Z77" s="230"/>
      <c r="AA77" s="230"/>
      <c r="AB77" s="230"/>
      <c r="AC77" s="230"/>
      <c r="AD77" s="230"/>
      <c r="AE77" s="230"/>
      <c r="AF77" s="230"/>
      <c r="AG77" s="231"/>
      <c r="AH77" s="185">
        <f>AW77+CP77</f>
        <v>3446399.4099999997</v>
      </c>
      <c r="AI77" s="186"/>
      <c r="AJ77" s="186"/>
      <c r="AK77" s="186"/>
      <c r="AL77" s="187"/>
      <c r="AM77" s="185">
        <f>BB77+CU77</f>
        <v>3446399.4099999997</v>
      </c>
      <c r="AN77" s="186"/>
      <c r="AO77" s="186"/>
      <c r="AP77" s="186"/>
      <c r="AQ77" s="187"/>
      <c r="AR77" s="185">
        <f>AM77/AH77*100</f>
        <v>100</v>
      </c>
      <c r="AS77" s="186"/>
      <c r="AT77" s="186"/>
      <c r="AU77" s="186"/>
      <c r="AV77" s="187"/>
      <c r="AW77" s="185">
        <v>3434747.26</v>
      </c>
      <c r="AX77" s="186"/>
      <c r="AY77" s="186"/>
      <c r="AZ77" s="186"/>
      <c r="BA77" s="187"/>
      <c r="BB77" s="185">
        <v>3434747.26</v>
      </c>
      <c r="BC77" s="186"/>
      <c r="BD77" s="186"/>
      <c r="BE77" s="186"/>
      <c r="BF77" s="187"/>
      <c r="BG77" s="185">
        <f>BB77/AW77*100</f>
        <v>100</v>
      </c>
      <c r="BH77" s="186"/>
      <c r="BI77" s="186"/>
      <c r="BJ77" s="186"/>
      <c r="BK77" s="187"/>
      <c r="BL77" s="185">
        <v>0</v>
      </c>
      <c r="BM77" s="186"/>
      <c r="BN77" s="186"/>
      <c r="BO77" s="186"/>
      <c r="BP77" s="187"/>
      <c r="BQ77" s="185">
        <v>0</v>
      </c>
      <c r="BR77" s="186"/>
      <c r="BS77" s="186"/>
      <c r="BT77" s="186"/>
      <c r="BU77" s="187"/>
      <c r="BV77" s="185">
        <v>0</v>
      </c>
      <c r="BW77" s="186"/>
      <c r="BX77" s="186"/>
      <c r="BY77" s="186"/>
      <c r="BZ77" s="187"/>
      <c r="CA77" s="185">
        <v>0</v>
      </c>
      <c r="CB77" s="186"/>
      <c r="CC77" s="186"/>
      <c r="CD77" s="186"/>
      <c r="CE77" s="187"/>
      <c r="CF77" s="185">
        <v>0</v>
      </c>
      <c r="CG77" s="186"/>
      <c r="CH77" s="186"/>
      <c r="CI77" s="186"/>
      <c r="CJ77" s="187"/>
      <c r="CK77" s="185">
        <v>0</v>
      </c>
      <c r="CL77" s="186"/>
      <c r="CM77" s="186"/>
      <c r="CN77" s="186"/>
      <c r="CO77" s="187"/>
      <c r="CP77" s="185">
        <v>11652.15</v>
      </c>
      <c r="CQ77" s="186"/>
      <c r="CR77" s="186"/>
      <c r="CS77" s="186"/>
      <c r="CT77" s="187"/>
      <c r="CU77" s="185">
        <v>11652.15</v>
      </c>
      <c r="CV77" s="186"/>
      <c r="CW77" s="186"/>
      <c r="CX77" s="186"/>
      <c r="CY77" s="187"/>
      <c r="CZ77" s="185">
        <v>100</v>
      </c>
      <c r="DA77" s="186"/>
      <c r="DB77" s="186"/>
      <c r="DC77" s="186"/>
      <c r="DD77" s="187"/>
      <c r="DE77" s="185">
        <v>0</v>
      </c>
      <c r="DF77" s="186"/>
      <c r="DG77" s="186"/>
      <c r="DH77" s="186"/>
      <c r="DI77" s="187"/>
      <c r="DJ77" s="185">
        <v>0</v>
      </c>
      <c r="DK77" s="186"/>
      <c r="DL77" s="186"/>
      <c r="DM77" s="186"/>
      <c r="DN77" s="187"/>
      <c r="DO77" s="185">
        <v>0</v>
      </c>
      <c r="DP77" s="186"/>
      <c r="DQ77" s="186"/>
      <c r="DR77" s="186"/>
      <c r="DS77" s="187"/>
      <c r="DT77" s="191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3"/>
    </row>
    <row r="78" spans="1:161" s="9" customFormat="1" ht="27.75" customHeight="1">
      <c r="A78" s="258" t="s">
        <v>107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2"/>
      <c r="R78" s="232"/>
      <c r="S78" s="233"/>
      <c r="T78" s="233"/>
      <c r="U78" s="233"/>
      <c r="V78" s="233"/>
      <c r="W78" s="234"/>
      <c r="X78" s="232"/>
      <c r="Y78" s="233"/>
      <c r="Z78" s="233"/>
      <c r="AA78" s="233"/>
      <c r="AB78" s="233"/>
      <c r="AC78" s="233"/>
      <c r="AD78" s="233"/>
      <c r="AE78" s="233"/>
      <c r="AF78" s="233"/>
      <c r="AG78" s="234"/>
      <c r="AH78" s="188"/>
      <c r="AI78" s="189"/>
      <c r="AJ78" s="189"/>
      <c r="AK78" s="189"/>
      <c r="AL78" s="190"/>
      <c r="AM78" s="188"/>
      <c r="AN78" s="189"/>
      <c r="AO78" s="189"/>
      <c r="AP78" s="189"/>
      <c r="AQ78" s="190"/>
      <c r="AR78" s="188"/>
      <c r="AS78" s="189"/>
      <c r="AT78" s="189"/>
      <c r="AU78" s="189"/>
      <c r="AV78" s="190"/>
      <c r="AW78" s="188"/>
      <c r="AX78" s="189"/>
      <c r="AY78" s="189"/>
      <c r="AZ78" s="189"/>
      <c r="BA78" s="190"/>
      <c r="BB78" s="188"/>
      <c r="BC78" s="189"/>
      <c r="BD78" s="189"/>
      <c r="BE78" s="189"/>
      <c r="BF78" s="190"/>
      <c r="BG78" s="188"/>
      <c r="BH78" s="189"/>
      <c r="BI78" s="189"/>
      <c r="BJ78" s="189"/>
      <c r="BK78" s="190"/>
      <c r="BL78" s="188"/>
      <c r="BM78" s="189"/>
      <c r="BN78" s="189"/>
      <c r="BO78" s="189"/>
      <c r="BP78" s="190"/>
      <c r="BQ78" s="188"/>
      <c r="BR78" s="189"/>
      <c r="BS78" s="189"/>
      <c r="BT78" s="189"/>
      <c r="BU78" s="190"/>
      <c r="BV78" s="188"/>
      <c r="BW78" s="189"/>
      <c r="BX78" s="189"/>
      <c r="BY78" s="189"/>
      <c r="BZ78" s="190"/>
      <c r="CA78" s="188"/>
      <c r="CB78" s="189"/>
      <c r="CC78" s="189"/>
      <c r="CD78" s="189"/>
      <c r="CE78" s="190"/>
      <c r="CF78" s="188"/>
      <c r="CG78" s="189"/>
      <c r="CH78" s="189"/>
      <c r="CI78" s="189"/>
      <c r="CJ78" s="190"/>
      <c r="CK78" s="188"/>
      <c r="CL78" s="189"/>
      <c r="CM78" s="189"/>
      <c r="CN78" s="189"/>
      <c r="CO78" s="190"/>
      <c r="CP78" s="188"/>
      <c r="CQ78" s="189"/>
      <c r="CR78" s="189"/>
      <c r="CS78" s="189"/>
      <c r="CT78" s="190"/>
      <c r="CU78" s="188"/>
      <c r="CV78" s="189"/>
      <c r="CW78" s="189"/>
      <c r="CX78" s="189"/>
      <c r="CY78" s="190"/>
      <c r="CZ78" s="188" t="e">
        <f>CU78/CP78*100</f>
        <v>#DIV/0!</v>
      </c>
      <c r="DA78" s="189"/>
      <c r="DB78" s="189"/>
      <c r="DC78" s="189"/>
      <c r="DD78" s="190"/>
      <c r="DE78" s="188"/>
      <c r="DF78" s="189"/>
      <c r="DG78" s="189"/>
      <c r="DH78" s="189"/>
      <c r="DI78" s="190"/>
      <c r="DJ78" s="188"/>
      <c r="DK78" s="189"/>
      <c r="DL78" s="189"/>
      <c r="DM78" s="189"/>
      <c r="DN78" s="190"/>
      <c r="DO78" s="188"/>
      <c r="DP78" s="189"/>
      <c r="DQ78" s="189"/>
      <c r="DR78" s="189"/>
      <c r="DS78" s="190"/>
      <c r="DT78" s="194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6"/>
    </row>
    <row r="79" spans="1:161" s="2" customFormat="1" ht="12.75" customHeight="1">
      <c r="A79" s="21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1"/>
      <c r="R79" s="222"/>
      <c r="S79" s="223"/>
      <c r="T79" s="223"/>
      <c r="U79" s="223"/>
      <c r="V79" s="223"/>
      <c r="W79" s="224"/>
      <c r="X79" s="222"/>
      <c r="Y79" s="223"/>
      <c r="Z79" s="223"/>
      <c r="AA79" s="223"/>
      <c r="AB79" s="223"/>
      <c r="AC79" s="223"/>
      <c r="AD79" s="223"/>
      <c r="AE79" s="223"/>
      <c r="AF79" s="223"/>
      <c r="AG79" s="224"/>
      <c r="AH79" s="182"/>
      <c r="AI79" s="183"/>
      <c r="AJ79" s="183"/>
      <c r="AK79" s="183"/>
      <c r="AL79" s="184"/>
      <c r="AM79" s="182"/>
      <c r="AN79" s="183"/>
      <c r="AO79" s="183"/>
      <c r="AP79" s="183"/>
      <c r="AQ79" s="184"/>
      <c r="AR79" s="182"/>
      <c r="AS79" s="183"/>
      <c r="AT79" s="183"/>
      <c r="AU79" s="183"/>
      <c r="AV79" s="184"/>
      <c r="AW79" s="182"/>
      <c r="AX79" s="183"/>
      <c r="AY79" s="183"/>
      <c r="AZ79" s="183"/>
      <c r="BA79" s="184"/>
      <c r="BB79" s="182"/>
      <c r="BC79" s="183"/>
      <c r="BD79" s="183"/>
      <c r="BE79" s="183"/>
      <c r="BF79" s="184"/>
      <c r="BG79" s="182"/>
      <c r="BH79" s="183"/>
      <c r="BI79" s="183"/>
      <c r="BJ79" s="183"/>
      <c r="BK79" s="184"/>
      <c r="BL79" s="182"/>
      <c r="BM79" s="183"/>
      <c r="BN79" s="183"/>
      <c r="BO79" s="183"/>
      <c r="BP79" s="184"/>
      <c r="BQ79" s="182"/>
      <c r="BR79" s="183"/>
      <c r="BS79" s="183"/>
      <c r="BT79" s="183"/>
      <c r="BU79" s="184"/>
      <c r="BV79" s="182"/>
      <c r="BW79" s="183"/>
      <c r="BX79" s="183"/>
      <c r="BY79" s="183"/>
      <c r="BZ79" s="184"/>
      <c r="CA79" s="182"/>
      <c r="CB79" s="183"/>
      <c r="CC79" s="183"/>
      <c r="CD79" s="183"/>
      <c r="CE79" s="184"/>
      <c r="CF79" s="182"/>
      <c r="CG79" s="183"/>
      <c r="CH79" s="183"/>
      <c r="CI79" s="183"/>
      <c r="CJ79" s="184"/>
      <c r="CK79" s="182"/>
      <c r="CL79" s="183"/>
      <c r="CM79" s="183"/>
      <c r="CN79" s="183"/>
      <c r="CO79" s="184"/>
      <c r="CP79" s="182"/>
      <c r="CQ79" s="183"/>
      <c r="CR79" s="183"/>
      <c r="CS79" s="183"/>
      <c r="CT79" s="184"/>
      <c r="CU79" s="182"/>
      <c r="CV79" s="183"/>
      <c r="CW79" s="183"/>
      <c r="CX79" s="183"/>
      <c r="CY79" s="184"/>
      <c r="CZ79" s="182"/>
      <c r="DA79" s="183"/>
      <c r="DB79" s="183"/>
      <c r="DC79" s="183"/>
      <c r="DD79" s="184"/>
      <c r="DE79" s="182"/>
      <c r="DF79" s="183"/>
      <c r="DG79" s="183"/>
      <c r="DH79" s="183"/>
      <c r="DI79" s="184"/>
      <c r="DJ79" s="182"/>
      <c r="DK79" s="183"/>
      <c r="DL79" s="183"/>
      <c r="DM79" s="183"/>
      <c r="DN79" s="184"/>
      <c r="DO79" s="182"/>
      <c r="DP79" s="183"/>
      <c r="DQ79" s="183"/>
      <c r="DR79" s="183"/>
      <c r="DS79" s="184"/>
      <c r="DT79" s="212"/>
      <c r="DU79" s="213"/>
      <c r="DV79" s="213"/>
      <c r="DW79" s="213"/>
      <c r="DX79" s="213"/>
      <c r="DY79" s="213"/>
      <c r="DZ79" s="213"/>
      <c r="EA79" s="213"/>
      <c r="EB79" s="213"/>
      <c r="EC79" s="213"/>
      <c r="ED79" s="213"/>
      <c r="EE79" s="213"/>
      <c r="EF79" s="213"/>
      <c r="EG79" s="213"/>
      <c r="EH79" s="213"/>
      <c r="EI79" s="213"/>
      <c r="EJ79" s="213"/>
      <c r="EK79" s="213"/>
      <c r="EL79" s="213"/>
      <c r="EM79" s="213"/>
      <c r="EN79" s="213"/>
      <c r="EO79" s="213"/>
      <c r="EP79" s="213"/>
      <c r="EQ79" s="213"/>
      <c r="ER79" s="213"/>
      <c r="ES79" s="213"/>
      <c r="ET79" s="213"/>
      <c r="EU79" s="213"/>
      <c r="EV79" s="213"/>
      <c r="EW79" s="213"/>
      <c r="EX79" s="213"/>
      <c r="EY79" s="213"/>
      <c r="EZ79" s="213"/>
      <c r="FA79" s="213"/>
      <c r="FB79" s="213"/>
      <c r="FC79" s="213"/>
      <c r="FD79" s="213"/>
      <c r="FE79" s="214"/>
    </row>
    <row r="80" spans="1:161" s="9" customFormat="1" ht="17.25" customHeight="1">
      <c r="A80" s="21"/>
      <c r="B80" s="220" t="s">
        <v>108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1"/>
      <c r="R80" s="222"/>
      <c r="S80" s="223"/>
      <c r="T80" s="223"/>
      <c r="U80" s="223"/>
      <c r="V80" s="223"/>
      <c r="W80" s="224"/>
      <c r="X80" s="222" t="s">
        <v>179</v>
      </c>
      <c r="Y80" s="223"/>
      <c r="Z80" s="223"/>
      <c r="AA80" s="223"/>
      <c r="AB80" s="223"/>
      <c r="AC80" s="223"/>
      <c r="AD80" s="223"/>
      <c r="AE80" s="223"/>
      <c r="AF80" s="223"/>
      <c r="AG80" s="224"/>
      <c r="AH80" s="182">
        <f aca="true" t="shared" si="0" ref="AH80:AH88">AW80+BL80+CP80</f>
        <v>0</v>
      </c>
      <c r="AI80" s="183"/>
      <c r="AJ80" s="183"/>
      <c r="AK80" s="183"/>
      <c r="AL80" s="184"/>
      <c r="AM80" s="182">
        <f aca="true" t="shared" si="1" ref="AM80:AM88">BB80+BQ80+CU80</f>
        <v>0</v>
      </c>
      <c r="AN80" s="183"/>
      <c r="AO80" s="183"/>
      <c r="AP80" s="183"/>
      <c r="AQ80" s="184"/>
      <c r="AR80" s="182">
        <v>100</v>
      </c>
      <c r="AS80" s="183"/>
      <c r="AT80" s="183"/>
      <c r="AU80" s="183"/>
      <c r="AV80" s="184"/>
      <c r="AW80" s="182">
        <v>0</v>
      </c>
      <c r="AX80" s="183"/>
      <c r="AY80" s="183"/>
      <c r="AZ80" s="183"/>
      <c r="BA80" s="184"/>
      <c r="BB80" s="182">
        <v>0</v>
      </c>
      <c r="BC80" s="183"/>
      <c r="BD80" s="183"/>
      <c r="BE80" s="183"/>
      <c r="BF80" s="184"/>
      <c r="BG80" s="182">
        <v>100</v>
      </c>
      <c r="BH80" s="183"/>
      <c r="BI80" s="183"/>
      <c r="BJ80" s="183"/>
      <c r="BK80" s="184"/>
      <c r="BL80" s="182">
        <v>0</v>
      </c>
      <c r="BM80" s="183"/>
      <c r="BN80" s="183"/>
      <c r="BO80" s="183"/>
      <c r="BP80" s="184"/>
      <c r="BQ80" s="182">
        <v>0</v>
      </c>
      <c r="BR80" s="183"/>
      <c r="BS80" s="183"/>
      <c r="BT80" s="183"/>
      <c r="BU80" s="184"/>
      <c r="BV80" s="182">
        <v>0</v>
      </c>
      <c r="BW80" s="183"/>
      <c r="BX80" s="183"/>
      <c r="BY80" s="183"/>
      <c r="BZ80" s="184"/>
      <c r="CA80" s="182">
        <v>0</v>
      </c>
      <c r="CB80" s="183"/>
      <c r="CC80" s="183"/>
      <c r="CD80" s="183"/>
      <c r="CE80" s="184"/>
      <c r="CF80" s="182">
        <v>0</v>
      </c>
      <c r="CG80" s="183"/>
      <c r="CH80" s="183"/>
      <c r="CI80" s="183"/>
      <c r="CJ80" s="184"/>
      <c r="CK80" s="182">
        <v>0</v>
      </c>
      <c r="CL80" s="183"/>
      <c r="CM80" s="183"/>
      <c r="CN80" s="183"/>
      <c r="CO80" s="184"/>
      <c r="CP80" s="182">
        <v>0</v>
      </c>
      <c r="CQ80" s="183"/>
      <c r="CR80" s="183"/>
      <c r="CS80" s="183"/>
      <c r="CT80" s="184"/>
      <c r="CU80" s="182">
        <v>0</v>
      </c>
      <c r="CV80" s="183"/>
      <c r="CW80" s="183"/>
      <c r="CX80" s="183"/>
      <c r="CY80" s="184"/>
      <c r="CZ80" s="182">
        <v>0</v>
      </c>
      <c r="DA80" s="183"/>
      <c r="DB80" s="183"/>
      <c r="DC80" s="183"/>
      <c r="DD80" s="184"/>
      <c r="DE80" s="182">
        <v>0</v>
      </c>
      <c r="DF80" s="183"/>
      <c r="DG80" s="183"/>
      <c r="DH80" s="183"/>
      <c r="DI80" s="184"/>
      <c r="DJ80" s="182">
        <v>0</v>
      </c>
      <c r="DK80" s="183"/>
      <c r="DL80" s="183"/>
      <c r="DM80" s="183"/>
      <c r="DN80" s="184"/>
      <c r="DO80" s="182">
        <v>0</v>
      </c>
      <c r="DP80" s="183"/>
      <c r="DQ80" s="183"/>
      <c r="DR80" s="183"/>
      <c r="DS80" s="184"/>
      <c r="DT80" s="212"/>
      <c r="DU80" s="213"/>
      <c r="DV80" s="213"/>
      <c r="DW80" s="213"/>
      <c r="DX80" s="213"/>
      <c r="DY80" s="213"/>
      <c r="DZ80" s="213"/>
      <c r="EA80" s="213"/>
      <c r="EB80" s="213"/>
      <c r="EC80" s="213"/>
      <c r="ED80" s="213"/>
      <c r="EE80" s="213"/>
      <c r="EF80" s="213"/>
      <c r="EG80" s="213"/>
      <c r="EH80" s="213"/>
      <c r="EI80" s="213"/>
      <c r="EJ80" s="213"/>
      <c r="EK80" s="213"/>
      <c r="EL80" s="213"/>
      <c r="EM80" s="213"/>
      <c r="EN80" s="213"/>
      <c r="EO80" s="213"/>
      <c r="EP80" s="213"/>
      <c r="EQ80" s="213"/>
      <c r="ER80" s="213"/>
      <c r="ES80" s="213"/>
      <c r="ET80" s="213"/>
      <c r="EU80" s="213"/>
      <c r="EV80" s="213"/>
      <c r="EW80" s="213"/>
      <c r="EX80" s="213"/>
      <c r="EY80" s="213"/>
      <c r="EZ80" s="213"/>
      <c r="FA80" s="213"/>
      <c r="FB80" s="213"/>
      <c r="FC80" s="213"/>
      <c r="FD80" s="213"/>
      <c r="FE80" s="214"/>
    </row>
    <row r="81" spans="1:161" s="2" customFormat="1" ht="12.75" customHeight="1">
      <c r="A81" s="21"/>
      <c r="B81" s="237" t="s">
        <v>106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8"/>
      <c r="R81" s="222"/>
      <c r="S81" s="223"/>
      <c r="T81" s="223"/>
      <c r="U81" s="223"/>
      <c r="V81" s="223"/>
      <c r="W81" s="224"/>
      <c r="X81" s="222"/>
      <c r="Y81" s="223"/>
      <c r="Z81" s="223"/>
      <c r="AA81" s="223"/>
      <c r="AB81" s="223"/>
      <c r="AC81" s="223"/>
      <c r="AD81" s="223"/>
      <c r="AE81" s="223"/>
      <c r="AF81" s="223"/>
      <c r="AG81" s="224"/>
      <c r="AH81" s="182">
        <f t="shared" si="0"/>
        <v>0</v>
      </c>
      <c r="AI81" s="183"/>
      <c r="AJ81" s="183"/>
      <c r="AK81" s="183"/>
      <c r="AL81" s="184"/>
      <c r="AM81" s="182">
        <f t="shared" si="1"/>
        <v>0</v>
      </c>
      <c r="AN81" s="183"/>
      <c r="AO81" s="183"/>
      <c r="AP81" s="183"/>
      <c r="AQ81" s="184"/>
      <c r="AR81" s="182"/>
      <c r="AS81" s="183"/>
      <c r="AT81" s="183"/>
      <c r="AU81" s="183"/>
      <c r="AV81" s="184"/>
      <c r="AW81" s="182"/>
      <c r="AX81" s="183"/>
      <c r="AY81" s="183"/>
      <c r="AZ81" s="183"/>
      <c r="BA81" s="184"/>
      <c r="BB81" s="182"/>
      <c r="BC81" s="183"/>
      <c r="BD81" s="183"/>
      <c r="BE81" s="183"/>
      <c r="BF81" s="184"/>
      <c r="BG81" s="182"/>
      <c r="BH81" s="183"/>
      <c r="BI81" s="183"/>
      <c r="BJ81" s="183"/>
      <c r="BK81" s="184"/>
      <c r="BL81" s="182"/>
      <c r="BM81" s="183"/>
      <c r="BN81" s="183"/>
      <c r="BO81" s="183"/>
      <c r="BP81" s="184"/>
      <c r="BQ81" s="182"/>
      <c r="BR81" s="183"/>
      <c r="BS81" s="183"/>
      <c r="BT81" s="183"/>
      <c r="BU81" s="184"/>
      <c r="BV81" s="182"/>
      <c r="BW81" s="183"/>
      <c r="BX81" s="183"/>
      <c r="BY81" s="183"/>
      <c r="BZ81" s="184"/>
      <c r="CA81" s="182"/>
      <c r="CB81" s="183"/>
      <c r="CC81" s="183"/>
      <c r="CD81" s="183"/>
      <c r="CE81" s="184"/>
      <c r="CF81" s="182"/>
      <c r="CG81" s="183"/>
      <c r="CH81" s="183"/>
      <c r="CI81" s="183"/>
      <c r="CJ81" s="184"/>
      <c r="CK81" s="182"/>
      <c r="CL81" s="183"/>
      <c r="CM81" s="183"/>
      <c r="CN81" s="183"/>
      <c r="CO81" s="184"/>
      <c r="CP81" s="182"/>
      <c r="CQ81" s="183"/>
      <c r="CR81" s="183"/>
      <c r="CS81" s="183"/>
      <c r="CT81" s="184"/>
      <c r="CU81" s="182"/>
      <c r="CV81" s="183"/>
      <c r="CW81" s="183"/>
      <c r="CX81" s="183"/>
      <c r="CY81" s="184"/>
      <c r="CZ81" s="182"/>
      <c r="DA81" s="183"/>
      <c r="DB81" s="183"/>
      <c r="DC81" s="183"/>
      <c r="DD81" s="184"/>
      <c r="DE81" s="182"/>
      <c r="DF81" s="183"/>
      <c r="DG81" s="183"/>
      <c r="DH81" s="183"/>
      <c r="DI81" s="184"/>
      <c r="DJ81" s="182"/>
      <c r="DK81" s="183"/>
      <c r="DL81" s="183"/>
      <c r="DM81" s="183"/>
      <c r="DN81" s="184"/>
      <c r="DO81" s="182"/>
      <c r="DP81" s="183"/>
      <c r="DQ81" s="183"/>
      <c r="DR81" s="183"/>
      <c r="DS81" s="184"/>
      <c r="DT81" s="212"/>
      <c r="DU81" s="213"/>
      <c r="DV81" s="213"/>
      <c r="DW81" s="213"/>
      <c r="DX81" s="213"/>
      <c r="DY81" s="213"/>
      <c r="DZ81" s="213"/>
      <c r="EA81" s="213"/>
      <c r="EB81" s="213"/>
      <c r="EC81" s="213"/>
      <c r="ED81" s="213"/>
      <c r="EE81" s="213"/>
      <c r="EF81" s="213"/>
      <c r="EG81" s="213"/>
      <c r="EH81" s="213"/>
      <c r="EI81" s="213"/>
      <c r="EJ81" s="213"/>
      <c r="EK81" s="213"/>
      <c r="EL81" s="213"/>
      <c r="EM81" s="213"/>
      <c r="EN81" s="213"/>
      <c r="EO81" s="213"/>
      <c r="EP81" s="213"/>
      <c r="EQ81" s="213"/>
      <c r="ER81" s="213"/>
      <c r="ES81" s="213"/>
      <c r="ET81" s="213"/>
      <c r="EU81" s="213"/>
      <c r="EV81" s="213"/>
      <c r="EW81" s="213"/>
      <c r="EX81" s="213"/>
      <c r="EY81" s="213"/>
      <c r="EZ81" s="213"/>
      <c r="FA81" s="213"/>
      <c r="FB81" s="213"/>
      <c r="FC81" s="213"/>
      <c r="FD81" s="213"/>
      <c r="FE81" s="214"/>
    </row>
    <row r="82" spans="1:161" s="2" customFormat="1" ht="12.75" customHeight="1">
      <c r="A82" s="21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1"/>
      <c r="R82" s="222"/>
      <c r="S82" s="223"/>
      <c r="T82" s="223"/>
      <c r="U82" s="223"/>
      <c r="V82" s="223"/>
      <c r="W82" s="224"/>
      <c r="X82" s="222"/>
      <c r="Y82" s="223"/>
      <c r="Z82" s="223"/>
      <c r="AA82" s="223"/>
      <c r="AB82" s="223"/>
      <c r="AC82" s="223"/>
      <c r="AD82" s="223"/>
      <c r="AE82" s="223"/>
      <c r="AF82" s="223"/>
      <c r="AG82" s="224"/>
      <c r="AH82" s="182">
        <f t="shared" si="0"/>
        <v>0</v>
      </c>
      <c r="AI82" s="183"/>
      <c r="AJ82" s="183"/>
      <c r="AK82" s="183"/>
      <c r="AL82" s="184"/>
      <c r="AM82" s="182">
        <f t="shared" si="1"/>
        <v>0</v>
      </c>
      <c r="AN82" s="183"/>
      <c r="AO82" s="183"/>
      <c r="AP82" s="183"/>
      <c r="AQ82" s="184"/>
      <c r="AR82" s="182"/>
      <c r="AS82" s="183"/>
      <c r="AT82" s="183"/>
      <c r="AU82" s="183"/>
      <c r="AV82" s="184"/>
      <c r="AW82" s="182"/>
      <c r="AX82" s="183"/>
      <c r="AY82" s="183"/>
      <c r="AZ82" s="183"/>
      <c r="BA82" s="184"/>
      <c r="BB82" s="182"/>
      <c r="BC82" s="183"/>
      <c r="BD82" s="183"/>
      <c r="BE82" s="183"/>
      <c r="BF82" s="184"/>
      <c r="BG82" s="182"/>
      <c r="BH82" s="183"/>
      <c r="BI82" s="183"/>
      <c r="BJ82" s="183"/>
      <c r="BK82" s="184"/>
      <c r="BL82" s="182"/>
      <c r="BM82" s="183"/>
      <c r="BN82" s="183"/>
      <c r="BO82" s="183"/>
      <c r="BP82" s="184"/>
      <c r="BQ82" s="182"/>
      <c r="BR82" s="183"/>
      <c r="BS82" s="183"/>
      <c r="BT82" s="183"/>
      <c r="BU82" s="184"/>
      <c r="BV82" s="182"/>
      <c r="BW82" s="183"/>
      <c r="BX82" s="183"/>
      <c r="BY82" s="183"/>
      <c r="BZ82" s="184"/>
      <c r="CA82" s="182"/>
      <c r="CB82" s="183"/>
      <c r="CC82" s="183"/>
      <c r="CD82" s="183"/>
      <c r="CE82" s="184"/>
      <c r="CF82" s="182"/>
      <c r="CG82" s="183"/>
      <c r="CH82" s="183"/>
      <c r="CI82" s="183"/>
      <c r="CJ82" s="184"/>
      <c r="CK82" s="182"/>
      <c r="CL82" s="183"/>
      <c r="CM82" s="183"/>
      <c r="CN82" s="183"/>
      <c r="CO82" s="184"/>
      <c r="CP82" s="182"/>
      <c r="CQ82" s="183"/>
      <c r="CR82" s="183"/>
      <c r="CS82" s="183"/>
      <c r="CT82" s="184"/>
      <c r="CU82" s="182"/>
      <c r="CV82" s="183"/>
      <c r="CW82" s="183"/>
      <c r="CX82" s="183"/>
      <c r="CY82" s="184"/>
      <c r="CZ82" s="182"/>
      <c r="DA82" s="183"/>
      <c r="DB82" s="183"/>
      <c r="DC82" s="183"/>
      <c r="DD82" s="184"/>
      <c r="DE82" s="182"/>
      <c r="DF82" s="183"/>
      <c r="DG82" s="183"/>
      <c r="DH82" s="183"/>
      <c r="DI82" s="184"/>
      <c r="DJ82" s="182"/>
      <c r="DK82" s="183"/>
      <c r="DL82" s="183"/>
      <c r="DM82" s="183"/>
      <c r="DN82" s="184"/>
      <c r="DO82" s="182"/>
      <c r="DP82" s="183"/>
      <c r="DQ82" s="183"/>
      <c r="DR82" s="183"/>
      <c r="DS82" s="184"/>
      <c r="DT82" s="212"/>
      <c r="DU82" s="213"/>
      <c r="DV82" s="213"/>
      <c r="DW82" s="213"/>
      <c r="DX82" s="213"/>
      <c r="DY82" s="213"/>
      <c r="DZ82" s="213"/>
      <c r="EA82" s="213"/>
      <c r="EB82" s="213"/>
      <c r="EC82" s="213"/>
      <c r="ED82" s="213"/>
      <c r="EE82" s="213"/>
      <c r="EF82" s="213"/>
      <c r="EG82" s="213"/>
      <c r="EH82" s="213"/>
      <c r="EI82" s="213"/>
      <c r="EJ82" s="213"/>
      <c r="EK82" s="213"/>
      <c r="EL82" s="213"/>
      <c r="EM82" s="213"/>
      <c r="EN82" s="213"/>
      <c r="EO82" s="213"/>
      <c r="EP82" s="213"/>
      <c r="EQ82" s="213"/>
      <c r="ER82" s="213"/>
      <c r="ES82" s="213"/>
      <c r="ET82" s="213"/>
      <c r="EU82" s="213"/>
      <c r="EV82" s="213"/>
      <c r="EW82" s="213"/>
      <c r="EX82" s="213"/>
      <c r="EY82" s="213"/>
      <c r="EZ82" s="213"/>
      <c r="FA82" s="213"/>
      <c r="FB82" s="213"/>
      <c r="FC82" s="213"/>
      <c r="FD82" s="213"/>
      <c r="FE82" s="214"/>
    </row>
    <row r="83" spans="1:161" s="9" customFormat="1" ht="19.5" customHeight="1">
      <c r="A83" s="21"/>
      <c r="B83" s="220" t="s">
        <v>109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1"/>
      <c r="R83" s="222"/>
      <c r="S83" s="223"/>
      <c r="T83" s="223"/>
      <c r="U83" s="223"/>
      <c r="V83" s="223"/>
      <c r="W83" s="224"/>
      <c r="X83" s="222" t="s">
        <v>180</v>
      </c>
      <c r="Y83" s="223"/>
      <c r="Z83" s="223"/>
      <c r="AA83" s="223"/>
      <c r="AB83" s="223"/>
      <c r="AC83" s="223"/>
      <c r="AD83" s="223"/>
      <c r="AE83" s="223"/>
      <c r="AF83" s="223"/>
      <c r="AG83" s="224"/>
      <c r="AH83" s="182">
        <f t="shared" si="0"/>
        <v>37128</v>
      </c>
      <c r="AI83" s="183"/>
      <c r="AJ83" s="183"/>
      <c r="AK83" s="183"/>
      <c r="AL83" s="184"/>
      <c r="AM83" s="182">
        <f t="shared" si="1"/>
        <v>37128</v>
      </c>
      <c r="AN83" s="183"/>
      <c r="AO83" s="183"/>
      <c r="AP83" s="183"/>
      <c r="AQ83" s="184"/>
      <c r="AR83" s="182">
        <f>AM83/AH83*100</f>
        <v>100</v>
      </c>
      <c r="AS83" s="183"/>
      <c r="AT83" s="183"/>
      <c r="AU83" s="183"/>
      <c r="AV83" s="184"/>
      <c r="AW83" s="182">
        <v>37128</v>
      </c>
      <c r="AX83" s="183"/>
      <c r="AY83" s="183"/>
      <c r="AZ83" s="183"/>
      <c r="BA83" s="184"/>
      <c r="BB83" s="182">
        <v>37128</v>
      </c>
      <c r="BC83" s="183"/>
      <c r="BD83" s="183"/>
      <c r="BE83" s="183"/>
      <c r="BF83" s="184"/>
      <c r="BG83" s="182">
        <f>BB83/AW83*100</f>
        <v>100</v>
      </c>
      <c r="BH83" s="183"/>
      <c r="BI83" s="183"/>
      <c r="BJ83" s="183"/>
      <c r="BK83" s="184"/>
      <c r="BL83" s="182">
        <v>0</v>
      </c>
      <c r="BM83" s="183"/>
      <c r="BN83" s="183"/>
      <c r="BO83" s="183"/>
      <c r="BP83" s="184"/>
      <c r="BQ83" s="182">
        <v>0</v>
      </c>
      <c r="BR83" s="183"/>
      <c r="BS83" s="183"/>
      <c r="BT83" s="183"/>
      <c r="BU83" s="184"/>
      <c r="BV83" s="182">
        <v>0</v>
      </c>
      <c r="BW83" s="183"/>
      <c r="BX83" s="183"/>
      <c r="BY83" s="183"/>
      <c r="BZ83" s="184"/>
      <c r="CA83" s="182" t="s">
        <v>62</v>
      </c>
      <c r="CB83" s="183"/>
      <c r="CC83" s="183"/>
      <c r="CD83" s="183"/>
      <c r="CE83" s="184"/>
      <c r="CF83" s="182" t="s">
        <v>62</v>
      </c>
      <c r="CG83" s="183"/>
      <c r="CH83" s="183"/>
      <c r="CI83" s="183"/>
      <c r="CJ83" s="184"/>
      <c r="CK83" s="182">
        <v>0</v>
      </c>
      <c r="CL83" s="183"/>
      <c r="CM83" s="183"/>
      <c r="CN83" s="183"/>
      <c r="CO83" s="184"/>
      <c r="CP83" s="182">
        <v>0</v>
      </c>
      <c r="CQ83" s="183"/>
      <c r="CR83" s="183"/>
      <c r="CS83" s="183"/>
      <c r="CT83" s="184"/>
      <c r="CU83" s="182">
        <v>0</v>
      </c>
      <c r="CV83" s="183"/>
      <c r="CW83" s="183"/>
      <c r="CX83" s="183"/>
      <c r="CY83" s="184"/>
      <c r="CZ83" s="182">
        <v>0</v>
      </c>
      <c r="DA83" s="183"/>
      <c r="DB83" s="183"/>
      <c r="DC83" s="183"/>
      <c r="DD83" s="184"/>
      <c r="DE83" s="182">
        <v>0</v>
      </c>
      <c r="DF83" s="183"/>
      <c r="DG83" s="183"/>
      <c r="DH83" s="183"/>
      <c r="DI83" s="184"/>
      <c r="DJ83" s="182">
        <v>0</v>
      </c>
      <c r="DK83" s="183"/>
      <c r="DL83" s="183"/>
      <c r="DM83" s="183"/>
      <c r="DN83" s="184"/>
      <c r="DO83" s="182">
        <v>0</v>
      </c>
      <c r="DP83" s="183"/>
      <c r="DQ83" s="183"/>
      <c r="DR83" s="183"/>
      <c r="DS83" s="184"/>
      <c r="DT83" s="212"/>
      <c r="DU83" s="213"/>
      <c r="DV83" s="213"/>
      <c r="DW83" s="213"/>
      <c r="DX83" s="213"/>
      <c r="DY83" s="213"/>
      <c r="DZ83" s="213"/>
      <c r="EA83" s="213"/>
      <c r="EB83" s="213"/>
      <c r="EC83" s="213"/>
      <c r="ED83" s="213"/>
      <c r="EE83" s="213"/>
      <c r="EF83" s="213"/>
      <c r="EG83" s="213"/>
      <c r="EH83" s="213"/>
      <c r="EI83" s="213"/>
      <c r="EJ83" s="213"/>
      <c r="EK83" s="213"/>
      <c r="EL83" s="213"/>
      <c r="EM83" s="213"/>
      <c r="EN83" s="213"/>
      <c r="EO83" s="213"/>
      <c r="EP83" s="213"/>
      <c r="EQ83" s="213"/>
      <c r="ER83" s="213"/>
      <c r="ES83" s="213"/>
      <c r="ET83" s="213"/>
      <c r="EU83" s="213"/>
      <c r="EV83" s="213"/>
      <c r="EW83" s="213"/>
      <c r="EX83" s="213"/>
      <c r="EY83" s="213"/>
      <c r="EZ83" s="213"/>
      <c r="FA83" s="213"/>
      <c r="FB83" s="213"/>
      <c r="FC83" s="213"/>
      <c r="FD83" s="213"/>
      <c r="FE83" s="214"/>
    </row>
    <row r="84" spans="1:161" s="2" customFormat="1" ht="12.75" customHeight="1">
      <c r="A84" s="21"/>
      <c r="B84" s="237" t="s">
        <v>106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8"/>
      <c r="R84" s="222"/>
      <c r="S84" s="223"/>
      <c r="T84" s="223"/>
      <c r="U84" s="223"/>
      <c r="V84" s="223"/>
      <c r="W84" s="224"/>
      <c r="X84" s="222"/>
      <c r="Y84" s="223"/>
      <c r="Z84" s="223"/>
      <c r="AA84" s="223"/>
      <c r="AB84" s="223"/>
      <c r="AC84" s="223"/>
      <c r="AD84" s="223"/>
      <c r="AE84" s="223"/>
      <c r="AF84" s="223"/>
      <c r="AG84" s="224"/>
      <c r="AH84" s="182">
        <f t="shared" si="0"/>
        <v>0</v>
      </c>
      <c r="AI84" s="183"/>
      <c r="AJ84" s="183"/>
      <c r="AK84" s="183"/>
      <c r="AL84" s="184"/>
      <c r="AM84" s="182">
        <f t="shared" si="1"/>
        <v>0</v>
      </c>
      <c r="AN84" s="183"/>
      <c r="AO84" s="183"/>
      <c r="AP84" s="183"/>
      <c r="AQ84" s="184"/>
      <c r="AR84" s="182"/>
      <c r="AS84" s="183"/>
      <c r="AT84" s="183"/>
      <c r="AU84" s="183"/>
      <c r="AV84" s="184"/>
      <c r="AW84" s="182"/>
      <c r="AX84" s="183"/>
      <c r="AY84" s="183"/>
      <c r="AZ84" s="183"/>
      <c r="BA84" s="184"/>
      <c r="BB84" s="182"/>
      <c r="BC84" s="183"/>
      <c r="BD84" s="183"/>
      <c r="BE84" s="183"/>
      <c r="BF84" s="184"/>
      <c r="BG84" s="182"/>
      <c r="BH84" s="183"/>
      <c r="BI84" s="183"/>
      <c r="BJ84" s="183"/>
      <c r="BK84" s="184"/>
      <c r="BL84" s="182"/>
      <c r="BM84" s="183"/>
      <c r="BN84" s="183"/>
      <c r="BO84" s="183"/>
      <c r="BP84" s="184"/>
      <c r="BQ84" s="182"/>
      <c r="BR84" s="183"/>
      <c r="BS84" s="183"/>
      <c r="BT84" s="183"/>
      <c r="BU84" s="184"/>
      <c r="BV84" s="182"/>
      <c r="BW84" s="183"/>
      <c r="BX84" s="183"/>
      <c r="BY84" s="183"/>
      <c r="BZ84" s="184"/>
      <c r="CA84" s="182"/>
      <c r="CB84" s="183"/>
      <c r="CC84" s="183"/>
      <c r="CD84" s="183"/>
      <c r="CE84" s="184"/>
      <c r="CF84" s="182"/>
      <c r="CG84" s="183"/>
      <c r="CH84" s="183"/>
      <c r="CI84" s="183"/>
      <c r="CJ84" s="184"/>
      <c r="CK84" s="182"/>
      <c r="CL84" s="183"/>
      <c r="CM84" s="183"/>
      <c r="CN84" s="183"/>
      <c r="CO84" s="184"/>
      <c r="CP84" s="182"/>
      <c r="CQ84" s="183"/>
      <c r="CR84" s="183"/>
      <c r="CS84" s="183"/>
      <c r="CT84" s="184"/>
      <c r="CU84" s="182"/>
      <c r="CV84" s="183"/>
      <c r="CW84" s="183"/>
      <c r="CX84" s="183"/>
      <c r="CY84" s="184"/>
      <c r="CZ84" s="182"/>
      <c r="DA84" s="183"/>
      <c r="DB84" s="183"/>
      <c r="DC84" s="183"/>
      <c r="DD84" s="184"/>
      <c r="DE84" s="182"/>
      <c r="DF84" s="183"/>
      <c r="DG84" s="183"/>
      <c r="DH84" s="183"/>
      <c r="DI84" s="184"/>
      <c r="DJ84" s="182"/>
      <c r="DK84" s="183"/>
      <c r="DL84" s="183"/>
      <c r="DM84" s="183"/>
      <c r="DN84" s="184"/>
      <c r="DO84" s="182">
        <v>0</v>
      </c>
      <c r="DP84" s="183"/>
      <c r="DQ84" s="183"/>
      <c r="DR84" s="183"/>
      <c r="DS84" s="184"/>
      <c r="DT84" s="212"/>
      <c r="DU84" s="213"/>
      <c r="DV84" s="213"/>
      <c r="DW84" s="213"/>
      <c r="DX84" s="213"/>
      <c r="DY84" s="213"/>
      <c r="DZ84" s="213"/>
      <c r="EA84" s="213"/>
      <c r="EB84" s="213"/>
      <c r="EC84" s="213"/>
      <c r="ED84" s="213"/>
      <c r="EE84" s="213"/>
      <c r="EF84" s="213"/>
      <c r="EG84" s="213"/>
      <c r="EH84" s="213"/>
      <c r="EI84" s="213"/>
      <c r="EJ84" s="213"/>
      <c r="EK84" s="213"/>
      <c r="EL84" s="213"/>
      <c r="EM84" s="213"/>
      <c r="EN84" s="213"/>
      <c r="EO84" s="213"/>
      <c r="EP84" s="213"/>
      <c r="EQ84" s="213"/>
      <c r="ER84" s="213"/>
      <c r="ES84" s="213"/>
      <c r="ET84" s="213"/>
      <c r="EU84" s="213"/>
      <c r="EV84" s="213"/>
      <c r="EW84" s="213"/>
      <c r="EX84" s="213"/>
      <c r="EY84" s="213"/>
      <c r="EZ84" s="213"/>
      <c r="FA84" s="213"/>
      <c r="FB84" s="213"/>
      <c r="FC84" s="213"/>
      <c r="FD84" s="213"/>
      <c r="FE84" s="214"/>
    </row>
    <row r="85" spans="1:161" s="10" customFormat="1" ht="17.25" customHeight="1">
      <c r="A85" s="21"/>
      <c r="B85" s="220" t="s">
        <v>110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1"/>
      <c r="R85" s="222"/>
      <c r="S85" s="223"/>
      <c r="T85" s="223"/>
      <c r="U85" s="223"/>
      <c r="V85" s="223"/>
      <c r="W85" s="224"/>
      <c r="X85" s="222"/>
      <c r="Y85" s="223"/>
      <c r="Z85" s="223"/>
      <c r="AA85" s="223"/>
      <c r="AB85" s="223"/>
      <c r="AC85" s="223"/>
      <c r="AD85" s="223"/>
      <c r="AE85" s="223"/>
      <c r="AF85" s="223"/>
      <c r="AG85" s="224"/>
      <c r="AH85" s="182">
        <f t="shared" si="0"/>
        <v>0</v>
      </c>
      <c r="AI85" s="183"/>
      <c r="AJ85" s="183"/>
      <c r="AK85" s="183"/>
      <c r="AL85" s="184"/>
      <c r="AM85" s="182">
        <f t="shared" si="1"/>
        <v>0</v>
      </c>
      <c r="AN85" s="183"/>
      <c r="AO85" s="183"/>
      <c r="AP85" s="183"/>
      <c r="AQ85" s="184"/>
      <c r="AR85" s="182"/>
      <c r="AS85" s="183"/>
      <c r="AT85" s="183"/>
      <c r="AU85" s="183"/>
      <c r="AV85" s="184"/>
      <c r="AW85" s="182"/>
      <c r="AX85" s="183"/>
      <c r="AY85" s="183"/>
      <c r="AZ85" s="183"/>
      <c r="BA85" s="184"/>
      <c r="BB85" s="182"/>
      <c r="BC85" s="183"/>
      <c r="BD85" s="183"/>
      <c r="BE85" s="183"/>
      <c r="BF85" s="184"/>
      <c r="BG85" s="182"/>
      <c r="BH85" s="183"/>
      <c r="BI85" s="183"/>
      <c r="BJ85" s="183"/>
      <c r="BK85" s="184"/>
      <c r="BL85" s="182"/>
      <c r="BM85" s="183"/>
      <c r="BN85" s="183"/>
      <c r="BO85" s="183"/>
      <c r="BP85" s="184"/>
      <c r="BQ85" s="182"/>
      <c r="BR85" s="183"/>
      <c r="BS85" s="183"/>
      <c r="BT85" s="183"/>
      <c r="BU85" s="184"/>
      <c r="BV85" s="182"/>
      <c r="BW85" s="183"/>
      <c r="BX85" s="183"/>
      <c r="BY85" s="183"/>
      <c r="BZ85" s="184"/>
      <c r="CA85" s="182" t="s">
        <v>62</v>
      </c>
      <c r="CB85" s="183"/>
      <c r="CC85" s="183"/>
      <c r="CD85" s="183"/>
      <c r="CE85" s="184"/>
      <c r="CF85" s="182" t="s">
        <v>62</v>
      </c>
      <c r="CG85" s="183"/>
      <c r="CH85" s="183"/>
      <c r="CI85" s="183"/>
      <c r="CJ85" s="184"/>
      <c r="CK85" s="182"/>
      <c r="CL85" s="183"/>
      <c r="CM85" s="183"/>
      <c r="CN85" s="183"/>
      <c r="CO85" s="184"/>
      <c r="CP85" s="182"/>
      <c r="CQ85" s="183"/>
      <c r="CR85" s="183"/>
      <c r="CS85" s="183"/>
      <c r="CT85" s="184"/>
      <c r="CU85" s="182"/>
      <c r="CV85" s="183"/>
      <c r="CW85" s="183"/>
      <c r="CX85" s="183"/>
      <c r="CY85" s="184"/>
      <c r="CZ85" s="182"/>
      <c r="DA85" s="183"/>
      <c r="DB85" s="183"/>
      <c r="DC85" s="183"/>
      <c r="DD85" s="184"/>
      <c r="DE85" s="182"/>
      <c r="DF85" s="183"/>
      <c r="DG85" s="183"/>
      <c r="DH85" s="183"/>
      <c r="DI85" s="184"/>
      <c r="DJ85" s="182"/>
      <c r="DK85" s="183"/>
      <c r="DL85" s="183"/>
      <c r="DM85" s="183"/>
      <c r="DN85" s="184"/>
      <c r="DO85" s="182">
        <v>0</v>
      </c>
      <c r="DP85" s="183"/>
      <c r="DQ85" s="183"/>
      <c r="DR85" s="183"/>
      <c r="DS85" s="184"/>
      <c r="DT85" s="212"/>
      <c r="DU85" s="213"/>
      <c r="DV85" s="213"/>
      <c r="DW85" s="213"/>
      <c r="DX85" s="213"/>
      <c r="DY85" s="213"/>
      <c r="DZ85" s="213"/>
      <c r="EA85" s="213"/>
      <c r="EB85" s="213"/>
      <c r="EC85" s="213"/>
      <c r="ED85" s="213"/>
      <c r="EE85" s="213"/>
      <c r="EF85" s="213"/>
      <c r="EG85" s="213"/>
      <c r="EH85" s="213"/>
      <c r="EI85" s="213"/>
      <c r="EJ85" s="213"/>
      <c r="EK85" s="213"/>
      <c r="EL85" s="213"/>
      <c r="EM85" s="213"/>
      <c r="EN85" s="213"/>
      <c r="EO85" s="213"/>
      <c r="EP85" s="213"/>
      <c r="EQ85" s="213"/>
      <c r="ER85" s="213"/>
      <c r="ES85" s="213"/>
      <c r="ET85" s="213"/>
      <c r="EU85" s="213"/>
      <c r="EV85" s="213"/>
      <c r="EW85" s="213"/>
      <c r="EX85" s="213"/>
      <c r="EY85" s="213"/>
      <c r="EZ85" s="213"/>
      <c r="FA85" s="213"/>
      <c r="FB85" s="213"/>
      <c r="FC85" s="213"/>
      <c r="FD85" s="213"/>
      <c r="FE85" s="214"/>
    </row>
    <row r="86" spans="1:161" s="12" customFormat="1" ht="12.75" customHeight="1">
      <c r="A86" s="21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1"/>
      <c r="R86" s="222"/>
      <c r="S86" s="223"/>
      <c r="T86" s="223"/>
      <c r="U86" s="223"/>
      <c r="V86" s="223"/>
      <c r="W86" s="224"/>
      <c r="X86" s="222"/>
      <c r="Y86" s="223"/>
      <c r="Z86" s="223"/>
      <c r="AA86" s="223"/>
      <c r="AB86" s="223"/>
      <c r="AC86" s="223"/>
      <c r="AD86" s="223"/>
      <c r="AE86" s="223"/>
      <c r="AF86" s="223"/>
      <c r="AG86" s="224"/>
      <c r="AH86" s="182">
        <f t="shared" si="0"/>
        <v>0</v>
      </c>
      <c r="AI86" s="183"/>
      <c r="AJ86" s="183"/>
      <c r="AK86" s="183"/>
      <c r="AL86" s="184"/>
      <c r="AM86" s="182">
        <f t="shared" si="1"/>
        <v>0</v>
      </c>
      <c r="AN86" s="183"/>
      <c r="AO86" s="183"/>
      <c r="AP86" s="183"/>
      <c r="AQ86" s="184"/>
      <c r="AR86" s="182"/>
      <c r="AS86" s="183"/>
      <c r="AT86" s="183"/>
      <c r="AU86" s="183"/>
      <c r="AV86" s="184"/>
      <c r="AW86" s="182"/>
      <c r="AX86" s="183"/>
      <c r="AY86" s="183"/>
      <c r="AZ86" s="183"/>
      <c r="BA86" s="184"/>
      <c r="BB86" s="182"/>
      <c r="BC86" s="183"/>
      <c r="BD86" s="183"/>
      <c r="BE86" s="183"/>
      <c r="BF86" s="184"/>
      <c r="BG86" s="182"/>
      <c r="BH86" s="183"/>
      <c r="BI86" s="183"/>
      <c r="BJ86" s="183"/>
      <c r="BK86" s="184"/>
      <c r="BL86" s="182"/>
      <c r="BM86" s="183"/>
      <c r="BN86" s="183"/>
      <c r="BO86" s="183"/>
      <c r="BP86" s="184"/>
      <c r="BQ86" s="182"/>
      <c r="BR86" s="183"/>
      <c r="BS86" s="183"/>
      <c r="BT86" s="183"/>
      <c r="BU86" s="184"/>
      <c r="BV86" s="182"/>
      <c r="BW86" s="183"/>
      <c r="BX86" s="183"/>
      <c r="BY86" s="183"/>
      <c r="BZ86" s="184"/>
      <c r="CA86" s="182"/>
      <c r="CB86" s="183"/>
      <c r="CC86" s="183"/>
      <c r="CD86" s="183"/>
      <c r="CE86" s="184"/>
      <c r="CF86" s="182"/>
      <c r="CG86" s="183"/>
      <c r="CH86" s="183"/>
      <c r="CI86" s="183"/>
      <c r="CJ86" s="184"/>
      <c r="CK86" s="182"/>
      <c r="CL86" s="183"/>
      <c r="CM86" s="183"/>
      <c r="CN86" s="183"/>
      <c r="CO86" s="184"/>
      <c r="CP86" s="182"/>
      <c r="CQ86" s="183"/>
      <c r="CR86" s="183"/>
      <c r="CS86" s="183"/>
      <c r="CT86" s="184"/>
      <c r="CU86" s="182"/>
      <c r="CV86" s="183"/>
      <c r="CW86" s="183"/>
      <c r="CX86" s="183"/>
      <c r="CY86" s="184"/>
      <c r="CZ86" s="182"/>
      <c r="DA86" s="183"/>
      <c r="DB86" s="183"/>
      <c r="DC86" s="183"/>
      <c r="DD86" s="184"/>
      <c r="DE86" s="182"/>
      <c r="DF86" s="183"/>
      <c r="DG86" s="183"/>
      <c r="DH86" s="183"/>
      <c r="DI86" s="184"/>
      <c r="DJ86" s="182"/>
      <c r="DK86" s="183"/>
      <c r="DL86" s="183"/>
      <c r="DM86" s="183"/>
      <c r="DN86" s="184"/>
      <c r="DO86" s="182">
        <v>0</v>
      </c>
      <c r="DP86" s="183"/>
      <c r="DQ86" s="183"/>
      <c r="DR86" s="183"/>
      <c r="DS86" s="184"/>
      <c r="DT86" s="212"/>
      <c r="DU86" s="213"/>
      <c r="DV86" s="213"/>
      <c r="DW86" s="213"/>
      <c r="DX86" s="213"/>
      <c r="DY86" s="213"/>
      <c r="DZ86" s="213"/>
      <c r="EA86" s="213"/>
      <c r="EB86" s="213"/>
      <c r="EC86" s="213"/>
      <c r="ED86" s="213"/>
      <c r="EE86" s="213"/>
      <c r="EF86" s="213"/>
      <c r="EG86" s="213"/>
      <c r="EH86" s="213"/>
      <c r="EI86" s="213"/>
      <c r="EJ86" s="213"/>
      <c r="EK86" s="213"/>
      <c r="EL86" s="213"/>
      <c r="EM86" s="213"/>
      <c r="EN86" s="213"/>
      <c r="EO86" s="213"/>
      <c r="EP86" s="213"/>
      <c r="EQ86" s="213"/>
      <c r="ER86" s="213"/>
      <c r="ES86" s="213"/>
      <c r="ET86" s="213"/>
      <c r="EU86" s="213"/>
      <c r="EV86" s="213"/>
      <c r="EW86" s="213"/>
      <c r="EX86" s="213"/>
      <c r="EY86" s="213"/>
      <c r="EZ86" s="213"/>
      <c r="FA86" s="213"/>
      <c r="FB86" s="213"/>
      <c r="FC86" s="213"/>
      <c r="FD86" s="213"/>
      <c r="FE86" s="214"/>
    </row>
    <row r="87" spans="1:161" s="9" customFormat="1" ht="26.25" customHeight="1">
      <c r="A87" s="21"/>
      <c r="B87" s="220" t="s">
        <v>111</v>
      </c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1"/>
      <c r="R87" s="222"/>
      <c r="S87" s="223"/>
      <c r="T87" s="223"/>
      <c r="U87" s="223"/>
      <c r="V87" s="223"/>
      <c r="W87" s="224"/>
      <c r="X87" s="222" t="s">
        <v>181</v>
      </c>
      <c r="Y87" s="223"/>
      <c r="Z87" s="223"/>
      <c r="AA87" s="223"/>
      <c r="AB87" s="223"/>
      <c r="AC87" s="223"/>
      <c r="AD87" s="223"/>
      <c r="AE87" s="223"/>
      <c r="AF87" s="223"/>
      <c r="AG87" s="224"/>
      <c r="AH87" s="182">
        <f t="shared" si="0"/>
        <v>42905</v>
      </c>
      <c r="AI87" s="183"/>
      <c r="AJ87" s="183"/>
      <c r="AK87" s="183"/>
      <c r="AL87" s="184"/>
      <c r="AM87" s="182">
        <f t="shared" si="1"/>
        <v>42905</v>
      </c>
      <c r="AN87" s="183"/>
      <c r="AO87" s="183"/>
      <c r="AP87" s="183"/>
      <c r="AQ87" s="184"/>
      <c r="AR87" s="182">
        <f>AM87/AH87*100</f>
        <v>100</v>
      </c>
      <c r="AS87" s="183"/>
      <c r="AT87" s="183"/>
      <c r="AU87" s="183"/>
      <c r="AV87" s="184"/>
      <c r="AW87" s="182">
        <v>42905</v>
      </c>
      <c r="AX87" s="183"/>
      <c r="AY87" s="183"/>
      <c r="AZ87" s="183"/>
      <c r="BA87" s="184"/>
      <c r="BB87" s="182">
        <v>42905</v>
      </c>
      <c r="BC87" s="183"/>
      <c r="BD87" s="183"/>
      <c r="BE87" s="183"/>
      <c r="BF87" s="184"/>
      <c r="BG87" s="182">
        <f>BB87/AW87*100</f>
        <v>100</v>
      </c>
      <c r="BH87" s="183"/>
      <c r="BI87" s="183"/>
      <c r="BJ87" s="183"/>
      <c r="BK87" s="184"/>
      <c r="BL87" s="182">
        <v>0</v>
      </c>
      <c r="BM87" s="183"/>
      <c r="BN87" s="183"/>
      <c r="BO87" s="183"/>
      <c r="BP87" s="184"/>
      <c r="BQ87" s="182">
        <v>0</v>
      </c>
      <c r="BR87" s="183"/>
      <c r="BS87" s="183"/>
      <c r="BT87" s="183"/>
      <c r="BU87" s="184"/>
      <c r="BV87" s="182">
        <v>0</v>
      </c>
      <c r="BW87" s="183"/>
      <c r="BX87" s="183"/>
      <c r="BY87" s="183"/>
      <c r="BZ87" s="184"/>
      <c r="CA87" s="182" t="s">
        <v>62</v>
      </c>
      <c r="CB87" s="183"/>
      <c r="CC87" s="183"/>
      <c r="CD87" s="183"/>
      <c r="CE87" s="184"/>
      <c r="CF87" s="182" t="s">
        <v>62</v>
      </c>
      <c r="CG87" s="183"/>
      <c r="CH87" s="183"/>
      <c r="CI87" s="183"/>
      <c r="CJ87" s="184"/>
      <c r="CK87" s="182">
        <v>0</v>
      </c>
      <c r="CL87" s="183"/>
      <c r="CM87" s="183"/>
      <c r="CN87" s="183"/>
      <c r="CO87" s="184"/>
      <c r="CP87" s="182">
        <v>0</v>
      </c>
      <c r="CQ87" s="183"/>
      <c r="CR87" s="183"/>
      <c r="CS87" s="183"/>
      <c r="CT87" s="184"/>
      <c r="CU87" s="182">
        <v>0</v>
      </c>
      <c r="CV87" s="183"/>
      <c r="CW87" s="183"/>
      <c r="CX87" s="183"/>
      <c r="CY87" s="184"/>
      <c r="CZ87" s="182">
        <v>0</v>
      </c>
      <c r="DA87" s="183"/>
      <c r="DB87" s="183"/>
      <c r="DC87" s="183"/>
      <c r="DD87" s="184"/>
      <c r="DE87" s="182">
        <v>0</v>
      </c>
      <c r="DF87" s="183"/>
      <c r="DG87" s="183"/>
      <c r="DH87" s="183"/>
      <c r="DI87" s="184"/>
      <c r="DJ87" s="182">
        <v>0</v>
      </c>
      <c r="DK87" s="183"/>
      <c r="DL87" s="183"/>
      <c r="DM87" s="183"/>
      <c r="DN87" s="184"/>
      <c r="DO87" s="182">
        <v>0</v>
      </c>
      <c r="DP87" s="183"/>
      <c r="DQ87" s="183"/>
      <c r="DR87" s="183"/>
      <c r="DS87" s="184"/>
      <c r="DT87" s="212"/>
      <c r="DU87" s="213"/>
      <c r="DV87" s="213"/>
      <c r="DW87" s="213"/>
      <c r="DX87" s="213"/>
      <c r="DY87" s="213"/>
      <c r="DZ87" s="213"/>
      <c r="EA87" s="213"/>
      <c r="EB87" s="213"/>
      <c r="EC87" s="213"/>
      <c r="ED87" s="213"/>
      <c r="EE87" s="213"/>
      <c r="EF87" s="213"/>
      <c r="EG87" s="213"/>
      <c r="EH87" s="213"/>
      <c r="EI87" s="213"/>
      <c r="EJ87" s="213"/>
      <c r="EK87" s="213"/>
      <c r="EL87" s="213"/>
      <c r="EM87" s="213"/>
      <c r="EN87" s="213"/>
      <c r="EO87" s="213"/>
      <c r="EP87" s="213"/>
      <c r="EQ87" s="213"/>
      <c r="ER87" s="213"/>
      <c r="ES87" s="213"/>
      <c r="ET87" s="213"/>
      <c r="EU87" s="213"/>
      <c r="EV87" s="213"/>
      <c r="EW87" s="213"/>
      <c r="EX87" s="213"/>
      <c r="EY87" s="213"/>
      <c r="EZ87" s="213"/>
      <c r="FA87" s="213"/>
      <c r="FB87" s="213"/>
      <c r="FC87" s="213"/>
      <c r="FD87" s="213"/>
      <c r="FE87" s="214"/>
    </row>
    <row r="88" spans="1:161" s="9" customFormat="1" ht="20.25" customHeight="1">
      <c r="A88" s="21"/>
      <c r="B88" s="220" t="s">
        <v>112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1"/>
      <c r="R88" s="222"/>
      <c r="S88" s="223"/>
      <c r="T88" s="223"/>
      <c r="U88" s="223"/>
      <c r="V88" s="223"/>
      <c r="W88" s="224"/>
      <c r="X88" s="222" t="s">
        <v>303</v>
      </c>
      <c r="Y88" s="223"/>
      <c r="Z88" s="223"/>
      <c r="AA88" s="223"/>
      <c r="AB88" s="223"/>
      <c r="AC88" s="223"/>
      <c r="AD88" s="223"/>
      <c r="AE88" s="223"/>
      <c r="AF88" s="223"/>
      <c r="AG88" s="224"/>
      <c r="AH88" s="182">
        <f t="shared" si="0"/>
        <v>4258494.35</v>
      </c>
      <c r="AI88" s="183"/>
      <c r="AJ88" s="183"/>
      <c r="AK88" s="183"/>
      <c r="AL88" s="184"/>
      <c r="AM88" s="182">
        <f t="shared" si="1"/>
        <v>4147563.17</v>
      </c>
      <c r="AN88" s="183"/>
      <c r="AO88" s="183"/>
      <c r="AP88" s="183"/>
      <c r="AQ88" s="184"/>
      <c r="AR88" s="182">
        <f>AM88/AH88*100</f>
        <v>97.39506100319237</v>
      </c>
      <c r="AS88" s="183"/>
      <c r="AT88" s="183"/>
      <c r="AU88" s="183"/>
      <c r="AV88" s="184"/>
      <c r="AW88" s="182">
        <v>1677700.03</v>
      </c>
      <c r="AX88" s="183"/>
      <c r="AY88" s="183"/>
      <c r="AZ88" s="183"/>
      <c r="BA88" s="184"/>
      <c r="BB88" s="182">
        <v>1677700.03</v>
      </c>
      <c r="BC88" s="183"/>
      <c r="BD88" s="183"/>
      <c r="BE88" s="183"/>
      <c r="BF88" s="184"/>
      <c r="BG88" s="182">
        <f>BB88/AW88*100</f>
        <v>100</v>
      </c>
      <c r="BH88" s="183"/>
      <c r="BI88" s="183"/>
      <c r="BJ88" s="183"/>
      <c r="BK88" s="184"/>
      <c r="BL88" s="182">
        <v>864935.05</v>
      </c>
      <c r="BM88" s="183"/>
      <c r="BN88" s="183"/>
      <c r="BO88" s="183"/>
      <c r="BP88" s="184"/>
      <c r="BQ88" s="182">
        <v>786190.36</v>
      </c>
      <c r="BR88" s="183"/>
      <c r="BS88" s="183"/>
      <c r="BT88" s="183"/>
      <c r="BU88" s="184"/>
      <c r="BV88" s="182">
        <f>BQ88/BL88*100</f>
        <v>90.89588403198597</v>
      </c>
      <c r="BW88" s="183"/>
      <c r="BX88" s="183"/>
      <c r="BY88" s="183"/>
      <c r="BZ88" s="184"/>
      <c r="CA88" s="182">
        <v>0</v>
      </c>
      <c r="CB88" s="183"/>
      <c r="CC88" s="183"/>
      <c r="CD88" s="183"/>
      <c r="CE88" s="184"/>
      <c r="CF88" s="182">
        <v>0</v>
      </c>
      <c r="CG88" s="183"/>
      <c r="CH88" s="183"/>
      <c r="CI88" s="183"/>
      <c r="CJ88" s="184"/>
      <c r="CK88" s="182">
        <v>0</v>
      </c>
      <c r="CL88" s="183"/>
      <c r="CM88" s="183"/>
      <c r="CN88" s="183"/>
      <c r="CO88" s="184"/>
      <c r="CP88" s="182">
        <v>1715859.27</v>
      </c>
      <c r="CQ88" s="183"/>
      <c r="CR88" s="183"/>
      <c r="CS88" s="183"/>
      <c r="CT88" s="184"/>
      <c r="CU88" s="182">
        <v>1683672.78</v>
      </c>
      <c r="CV88" s="183"/>
      <c r="CW88" s="183"/>
      <c r="CX88" s="183"/>
      <c r="CY88" s="184"/>
      <c r="CZ88" s="182">
        <f>CU88/CP88*100</f>
        <v>98.12417658238371</v>
      </c>
      <c r="DA88" s="183"/>
      <c r="DB88" s="183"/>
      <c r="DC88" s="183"/>
      <c r="DD88" s="184"/>
      <c r="DE88" s="182">
        <v>0</v>
      </c>
      <c r="DF88" s="183"/>
      <c r="DG88" s="183"/>
      <c r="DH88" s="183"/>
      <c r="DI88" s="184"/>
      <c r="DJ88" s="182">
        <v>0</v>
      </c>
      <c r="DK88" s="183"/>
      <c r="DL88" s="183"/>
      <c r="DM88" s="183"/>
      <c r="DN88" s="184"/>
      <c r="DO88" s="182">
        <v>0</v>
      </c>
      <c r="DP88" s="183"/>
      <c r="DQ88" s="183"/>
      <c r="DR88" s="183"/>
      <c r="DS88" s="184"/>
      <c r="DT88" s="212"/>
      <c r="DU88" s="213"/>
      <c r="DV88" s="213"/>
      <c r="DW88" s="213"/>
      <c r="DX88" s="213"/>
      <c r="DY88" s="213"/>
      <c r="DZ88" s="213"/>
      <c r="EA88" s="213"/>
      <c r="EB88" s="213"/>
      <c r="EC88" s="213"/>
      <c r="ED88" s="213"/>
      <c r="EE88" s="213"/>
      <c r="EF88" s="213"/>
      <c r="EG88" s="213"/>
      <c r="EH88" s="213"/>
      <c r="EI88" s="213"/>
      <c r="EJ88" s="213"/>
      <c r="EK88" s="213"/>
      <c r="EL88" s="213"/>
      <c r="EM88" s="213"/>
      <c r="EN88" s="213"/>
      <c r="EO88" s="213"/>
      <c r="EP88" s="213"/>
      <c r="EQ88" s="213"/>
      <c r="ER88" s="213"/>
      <c r="ES88" s="213"/>
      <c r="ET88" s="213"/>
      <c r="EU88" s="213"/>
      <c r="EV88" s="213"/>
      <c r="EW88" s="213"/>
      <c r="EX88" s="213"/>
      <c r="EY88" s="213"/>
      <c r="EZ88" s="213"/>
      <c r="FA88" s="213"/>
      <c r="FB88" s="213"/>
      <c r="FC88" s="213"/>
      <c r="FD88" s="213"/>
      <c r="FE88" s="214"/>
    </row>
    <row r="89" spans="1:161" s="12" customFormat="1" ht="20.25" customHeight="1">
      <c r="A89" s="21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1"/>
      <c r="R89" s="222"/>
      <c r="S89" s="223"/>
      <c r="T89" s="223"/>
      <c r="U89" s="223"/>
      <c r="V89" s="223"/>
      <c r="W89" s="224"/>
      <c r="X89" s="222"/>
      <c r="Y89" s="223"/>
      <c r="Z89" s="223"/>
      <c r="AA89" s="223"/>
      <c r="AB89" s="223"/>
      <c r="AC89" s="223"/>
      <c r="AD89" s="223"/>
      <c r="AE89" s="223"/>
      <c r="AF89" s="223"/>
      <c r="AG89" s="224"/>
      <c r="AH89" s="182"/>
      <c r="AI89" s="183"/>
      <c r="AJ89" s="183"/>
      <c r="AK89" s="183"/>
      <c r="AL89" s="184"/>
      <c r="AM89" s="182"/>
      <c r="AN89" s="183"/>
      <c r="AO89" s="183"/>
      <c r="AP89" s="183"/>
      <c r="AQ89" s="184"/>
      <c r="AR89" s="182"/>
      <c r="AS89" s="183"/>
      <c r="AT89" s="183"/>
      <c r="AU89" s="183"/>
      <c r="AV89" s="184"/>
      <c r="AW89" s="182"/>
      <c r="AX89" s="183"/>
      <c r="AY89" s="183"/>
      <c r="AZ89" s="183"/>
      <c r="BA89" s="184"/>
      <c r="BB89" s="182"/>
      <c r="BC89" s="183"/>
      <c r="BD89" s="183"/>
      <c r="BE89" s="183"/>
      <c r="BF89" s="184"/>
      <c r="BG89" s="182"/>
      <c r="BH89" s="183"/>
      <c r="BI89" s="183"/>
      <c r="BJ89" s="183"/>
      <c r="BK89" s="184"/>
      <c r="BL89" s="182"/>
      <c r="BM89" s="183"/>
      <c r="BN89" s="183"/>
      <c r="BO89" s="183"/>
      <c r="BP89" s="184"/>
      <c r="BQ89" s="182"/>
      <c r="BR89" s="183"/>
      <c r="BS89" s="183"/>
      <c r="BT89" s="183"/>
      <c r="BU89" s="184"/>
      <c r="BV89" s="182"/>
      <c r="BW89" s="183"/>
      <c r="BX89" s="183"/>
      <c r="BY89" s="183"/>
      <c r="BZ89" s="184"/>
      <c r="CA89" s="182"/>
      <c r="CB89" s="183"/>
      <c r="CC89" s="183"/>
      <c r="CD89" s="183"/>
      <c r="CE89" s="184"/>
      <c r="CF89" s="182"/>
      <c r="CG89" s="183"/>
      <c r="CH89" s="183"/>
      <c r="CI89" s="183"/>
      <c r="CJ89" s="184"/>
      <c r="CK89" s="182"/>
      <c r="CL89" s="183"/>
      <c r="CM89" s="183"/>
      <c r="CN89" s="183"/>
      <c r="CO89" s="184"/>
      <c r="CP89" s="182"/>
      <c r="CQ89" s="183"/>
      <c r="CR89" s="183"/>
      <c r="CS89" s="183"/>
      <c r="CT89" s="184"/>
      <c r="CU89" s="182"/>
      <c r="CV89" s="183"/>
      <c r="CW89" s="183"/>
      <c r="CX89" s="183"/>
      <c r="CY89" s="184"/>
      <c r="CZ89" s="182"/>
      <c r="DA89" s="183"/>
      <c r="DB89" s="183"/>
      <c r="DC89" s="183"/>
      <c r="DD89" s="184"/>
      <c r="DE89" s="182"/>
      <c r="DF89" s="183"/>
      <c r="DG89" s="183"/>
      <c r="DH89" s="183"/>
      <c r="DI89" s="184"/>
      <c r="DJ89" s="182"/>
      <c r="DK89" s="183"/>
      <c r="DL89" s="183"/>
      <c r="DM89" s="183"/>
      <c r="DN89" s="184"/>
      <c r="DO89" s="182"/>
      <c r="DP89" s="183"/>
      <c r="DQ89" s="183"/>
      <c r="DR89" s="183"/>
      <c r="DS89" s="184"/>
      <c r="DT89" s="212"/>
      <c r="DU89" s="213"/>
      <c r="DV89" s="213"/>
      <c r="DW89" s="213"/>
      <c r="DX89" s="213"/>
      <c r="DY89" s="213"/>
      <c r="DZ89" s="213"/>
      <c r="EA89" s="213"/>
      <c r="EB89" s="213"/>
      <c r="EC89" s="213"/>
      <c r="ED89" s="213"/>
      <c r="EE89" s="213"/>
      <c r="EF89" s="213"/>
      <c r="EG89" s="213"/>
      <c r="EH89" s="213"/>
      <c r="EI89" s="213"/>
      <c r="EJ89" s="213"/>
      <c r="EK89" s="213"/>
      <c r="EL89" s="213"/>
      <c r="EM89" s="213"/>
      <c r="EN89" s="213"/>
      <c r="EO89" s="213"/>
      <c r="EP89" s="213"/>
      <c r="EQ89" s="213"/>
      <c r="ER89" s="213"/>
      <c r="ES89" s="213"/>
      <c r="ET89" s="213"/>
      <c r="EU89" s="213"/>
      <c r="EV89" s="213"/>
      <c r="EW89" s="213"/>
      <c r="EX89" s="213"/>
      <c r="EY89" s="213"/>
      <c r="EZ89" s="213"/>
      <c r="FA89" s="213"/>
      <c r="FB89" s="213"/>
      <c r="FC89" s="213"/>
      <c r="FD89" s="213"/>
      <c r="FE89" s="214"/>
    </row>
    <row r="90" spans="1:161" s="12" customFormat="1" ht="20.25" customHeight="1">
      <c r="A90" s="21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1"/>
      <c r="R90" s="222"/>
      <c r="S90" s="223"/>
      <c r="T90" s="223"/>
      <c r="U90" s="223"/>
      <c r="V90" s="223"/>
      <c r="W90" s="224"/>
      <c r="X90" s="222"/>
      <c r="Y90" s="223"/>
      <c r="Z90" s="223"/>
      <c r="AA90" s="223"/>
      <c r="AB90" s="223"/>
      <c r="AC90" s="223"/>
      <c r="AD90" s="223"/>
      <c r="AE90" s="223"/>
      <c r="AF90" s="223"/>
      <c r="AG90" s="224"/>
      <c r="AH90" s="182"/>
      <c r="AI90" s="183"/>
      <c r="AJ90" s="183"/>
      <c r="AK90" s="183"/>
      <c r="AL90" s="184"/>
      <c r="AM90" s="182"/>
      <c r="AN90" s="183"/>
      <c r="AO90" s="183"/>
      <c r="AP90" s="183"/>
      <c r="AQ90" s="184"/>
      <c r="AR90" s="182"/>
      <c r="AS90" s="183"/>
      <c r="AT90" s="183"/>
      <c r="AU90" s="183"/>
      <c r="AV90" s="184"/>
      <c r="AW90" s="182"/>
      <c r="AX90" s="183"/>
      <c r="AY90" s="183"/>
      <c r="AZ90" s="183"/>
      <c r="BA90" s="184"/>
      <c r="BB90" s="182"/>
      <c r="BC90" s="183"/>
      <c r="BD90" s="183"/>
      <c r="BE90" s="183"/>
      <c r="BF90" s="184"/>
      <c r="BG90" s="182"/>
      <c r="BH90" s="183"/>
      <c r="BI90" s="183"/>
      <c r="BJ90" s="183"/>
      <c r="BK90" s="184"/>
      <c r="BL90" s="182"/>
      <c r="BM90" s="183"/>
      <c r="BN90" s="183"/>
      <c r="BO90" s="183"/>
      <c r="BP90" s="184"/>
      <c r="BQ90" s="182"/>
      <c r="BR90" s="183"/>
      <c r="BS90" s="183"/>
      <c r="BT90" s="183"/>
      <c r="BU90" s="184"/>
      <c r="BV90" s="182"/>
      <c r="BW90" s="183"/>
      <c r="BX90" s="183"/>
      <c r="BY90" s="183"/>
      <c r="BZ90" s="184"/>
      <c r="CA90" s="182"/>
      <c r="CB90" s="183"/>
      <c r="CC90" s="183"/>
      <c r="CD90" s="183"/>
      <c r="CE90" s="184"/>
      <c r="CF90" s="182"/>
      <c r="CG90" s="183"/>
      <c r="CH90" s="183"/>
      <c r="CI90" s="183"/>
      <c r="CJ90" s="184"/>
      <c r="CK90" s="182"/>
      <c r="CL90" s="183"/>
      <c r="CM90" s="183"/>
      <c r="CN90" s="183"/>
      <c r="CO90" s="184"/>
      <c r="CP90" s="182"/>
      <c r="CQ90" s="183"/>
      <c r="CR90" s="183"/>
      <c r="CS90" s="183"/>
      <c r="CT90" s="184"/>
      <c r="CU90" s="182"/>
      <c r="CV90" s="183"/>
      <c r="CW90" s="183"/>
      <c r="CX90" s="183"/>
      <c r="CY90" s="184"/>
      <c r="CZ90" s="182"/>
      <c r="DA90" s="183"/>
      <c r="DB90" s="183"/>
      <c r="DC90" s="183"/>
      <c r="DD90" s="184"/>
      <c r="DE90" s="182"/>
      <c r="DF90" s="183"/>
      <c r="DG90" s="183"/>
      <c r="DH90" s="183"/>
      <c r="DI90" s="184"/>
      <c r="DJ90" s="182"/>
      <c r="DK90" s="183"/>
      <c r="DL90" s="183"/>
      <c r="DM90" s="183"/>
      <c r="DN90" s="184"/>
      <c r="DO90" s="182"/>
      <c r="DP90" s="183"/>
      <c r="DQ90" s="183"/>
      <c r="DR90" s="183"/>
      <c r="DS90" s="184"/>
      <c r="DT90" s="212"/>
      <c r="DU90" s="213"/>
      <c r="DV90" s="213"/>
      <c r="DW90" s="213"/>
      <c r="DX90" s="213"/>
      <c r="DY90" s="213"/>
      <c r="DZ90" s="213"/>
      <c r="EA90" s="213"/>
      <c r="EB90" s="213"/>
      <c r="EC90" s="213"/>
      <c r="ED90" s="213"/>
      <c r="EE90" s="213"/>
      <c r="EF90" s="213"/>
      <c r="EG90" s="213"/>
      <c r="EH90" s="213"/>
      <c r="EI90" s="213"/>
      <c r="EJ90" s="213"/>
      <c r="EK90" s="213"/>
      <c r="EL90" s="213"/>
      <c r="EM90" s="213"/>
      <c r="EN90" s="213"/>
      <c r="EO90" s="213"/>
      <c r="EP90" s="213"/>
      <c r="EQ90" s="213"/>
      <c r="ER90" s="213"/>
      <c r="ES90" s="213"/>
      <c r="ET90" s="213"/>
      <c r="EU90" s="213"/>
      <c r="EV90" s="213"/>
      <c r="EW90" s="213"/>
      <c r="EX90" s="213"/>
      <c r="EY90" s="213"/>
      <c r="EZ90" s="213"/>
      <c r="FA90" s="213"/>
      <c r="FB90" s="213"/>
      <c r="FC90" s="213"/>
      <c r="FD90" s="213"/>
      <c r="FE90" s="214"/>
    </row>
    <row r="91" spans="1:161" s="15" customFormat="1" ht="20.25" customHeight="1">
      <c r="A91" s="21"/>
      <c r="B91" s="220" t="s">
        <v>113</v>
      </c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1"/>
      <c r="R91" s="222"/>
      <c r="S91" s="223"/>
      <c r="T91" s="223"/>
      <c r="U91" s="223"/>
      <c r="V91" s="223"/>
      <c r="W91" s="224"/>
      <c r="X91" s="222" t="s">
        <v>62</v>
      </c>
      <c r="Y91" s="223"/>
      <c r="Z91" s="223"/>
      <c r="AA91" s="223"/>
      <c r="AB91" s="223"/>
      <c r="AC91" s="223"/>
      <c r="AD91" s="223"/>
      <c r="AE91" s="223"/>
      <c r="AF91" s="223"/>
      <c r="AG91" s="224"/>
      <c r="AH91" s="182"/>
      <c r="AI91" s="183"/>
      <c r="AJ91" s="183"/>
      <c r="AK91" s="183"/>
      <c r="AL91" s="184"/>
      <c r="AM91" s="182"/>
      <c r="AN91" s="183"/>
      <c r="AO91" s="183"/>
      <c r="AP91" s="183"/>
      <c r="AQ91" s="184"/>
      <c r="AR91" s="182"/>
      <c r="AS91" s="183"/>
      <c r="AT91" s="183"/>
      <c r="AU91" s="183"/>
      <c r="AV91" s="184"/>
      <c r="AW91" s="182"/>
      <c r="AX91" s="183"/>
      <c r="AY91" s="183"/>
      <c r="AZ91" s="183"/>
      <c r="BA91" s="184"/>
      <c r="BB91" s="182"/>
      <c r="BC91" s="183"/>
      <c r="BD91" s="183"/>
      <c r="BE91" s="183"/>
      <c r="BF91" s="184"/>
      <c r="BG91" s="182"/>
      <c r="BH91" s="183"/>
      <c r="BI91" s="183"/>
      <c r="BJ91" s="183"/>
      <c r="BK91" s="184"/>
      <c r="BL91" s="182"/>
      <c r="BM91" s="183"/>
      <c r="BN91" s="183"/>
      <c r="BO91" s="183"/>
      <c r="BP91" s="184"/>
      <c r="BQ91" s="182"/>
      <c r="BR91" s="183"/>
      <c r="BS91" s="183"/>
      <c r="BT91" s="183"/>
      <c r="BU91" s="184"/>
      <c r="BV91" s="182"/>
      <c r="BW91" s="183"/>
      <c r="BX91" s="183"/>
      <c r="BY91" s="183"/>
      <c r="BZ91" s="184"/>
      <c r="CA91" s="182" t="s">
        <v>62</v>
      </c>
      <c r="CB91" s="183"/>
      <c r="CC91" s="183"/>
      <c r="CD91" s="183"/>
      <c r="CE91" s="184"/>
      <c r="CF91" s="182" t="s">
        <v>62</v>
      </c>
      <c r="CG91" s="183"/>
      <c r="CH91" s="183"/>
      <c r="CI91" s="183"/>
      <c r="CJ91" s="184"/>
      <c r="CK91" s="182"/>
      <c r="CL91" s="183"/>
      <c r="CM91" s="183"/>
      <c r="CN91" s="183"/>
      <c r="CO91" s="184"/>
      <c r="CP91" s="182"/>
      <c r="CQ91" s="183"/>
      <c r="CR91" s="183"/>
      <c r="CS91" s="183"/>
      <c r="CT91" s="184"/>
      <c r="CU91" s="182"/>
      <c r="CV91" s="183"/>
      <c r="CW91" s="183"/>
      <c r="CX91" s="183"/>
      <c r="CY91" s="184"/>
      <c r="CZ91" s="182"/>
      <c r="DA91" s="183"/>
      <c r="DB91" s="183"/>
      <c r="DC91" s="183"/>
      <c r="DD91" s="184"/>
      <c r="DE91" s="182"/>
      <c r="DF91" s="183"/>
      <c r="DG91" s="183"/>
      <c r="DH91" s="183"/>
      <c r="DI91" s="184"/>
      <c r="DJ91" s="182"/>
      <c r="DK91" s="183"/>
      <c r="DL91" s="183"/>
      <c r="DM91" s="183"/>
      <c r="DN91" s="184"/>
      <c r="DO91" s="182"/>
      <c r="DP91" s="183"/>
      <c r="DQ91" s="183"/>
      <c r="DR91" s="183"/>
      <c r="DS91" s="184"/>
      <c r="DT91" s="212"/>
      <c r="DU91" s="213"/>
      <c r="DV91" s="213"/>
      <c r="DW91" s="213"/>
      <c r="DX91" s="213"/>
      <c r="DY91" s="213"/>
      <c r="DZ91" s="213"/>
      <c r="EA91" s="213"/>
      <c r="EB91" s="213"/>
      <c r="EC91" s="213"/>
      <c r="ED91" s="213"/>
      <c r="EE91" s="213"/>
      <c r="EF91" s="213"/>
      <c r="EG91" s="213"/>
      <c r="EH91" s="213"/>
      <c r="EI91" s="213"/>
      <c r="EJ91" s="213"/>
      <c r="EK91" s="213"/>
      <c r="EL91" s="213"/>
      <c r="EM91" s="213"/>
      <c r="EN91" s="213"/>
      <c r="EO91" s="213"/>
      <c r="EP91" s="213"/>
      <c r="EQ91" s="213"/>
      <c r="ER91" s="213"/>
      <c r="ES91" s="213"/>
      <c r="ET91" s="213"/>
      <c r="EU91" s="213"/>
      <c r="EV91" s="213"/>
      <c r="EW91" s="213"/>
      <c r="EX91" s="213"/>
      <c r="EY91" s="213"/>
      <c r="EZ91" s="213"/>
      <c r="FA91" s="213"/>
      <c r="FB91" s="213"/>
      <c r="FC91" s="213"/>
      <c r="FD91" s="213"/>
      <c r="FE91" s="214"/>
    </row>
    <row r="92" spans="1:161" s="15" customFormat="1" ht="20.25" customHeight="1">
      <c r="A92" s="22"/>
      <c r="B92" s="227" t="s">
        <v>106</v>
      </c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8"/>
      <c r="R92" s="229"/>
      <c r="S92" s="230"/>
      <c r="T92" s="230"/>
      <c r="U92" s="230"/>
      <c r="V92" s="230"/>
      <c r="W92" s="231"/>
      <c r="X92" s="229"/>
      <c r="Y92" s="230"/>
      <c r="Z92" s="230"/>
      <c r="AA92" s="230"/>
      <c r="AB92" s="230"/>
      <c r="AC92" s="230"/>
      <c r="AD92" s="230"/>
      <c r="AE92" s="230"/>
      <c r="AF92" s="230"/>
      <c r="AG92" s="231"/>
      <c r="AH92" s="185"/>
      <c r="AI92" s="186"/>
      <c r="AJ92" s="186"/>
      <c r="AK92" s="186"/>
      <c r="AL92" s="187"/>
      <c r="AM92" s="185"/>
      <c r="AN92" s="186"/>
      <c r="AO92" s="186"/>
      <c r="AP92" s="186"/>
      <c r="AQ92" s="187"/>
      <c r="AR92" s="185"/>
      <c r="AS92" s="186"/>
      <c r="AT92" s="186"/>
      <c r="AU92" s="186"/>
      <c r="AV92" s="187"/>
      <c r="AW92" s="185"/>
      <c r="AX92" s="186"/>
      <c r="AY92" s="186"/>
      <c r="AZ92" s="186"/>
      <c r="BA92" s="187"/>
      <c r="BB92" s="185"/>
      <c r="BC92" s="186"/>
      <c r="BD92" s="186"/>
      <c r="BE92" s="186"/>
      <c r="BF92" s="187"/>
      <c r="BG92" s="185"/>
      <c r="BH92" s="186"/>
      <c r="BI92" s="186"/>
      <c r="BJ92" s="186"/>
      <c r="BK92" s="187"/>
      <c r="BL92" s="185"/>
      <c r="BM92" s="186"/>
      <c r="BN92" s="186"/>
      <c r="BO92" s="186"/>
      <c r="BP92" s="187"/>
      <c r="BQ92" s="185"/>
      <c r="BR92" s="186"/>
      <c r="BS92" s="186"/>
      <c r="BT92" s="186"/>
      <c r="BU92" s="187"/>
      <c r="BV92" s="185"/>
      <c r="BW92" s="186"/>
      <c r="BX92" s="186"/>
      <c r="BY92" s="186"/>
      <c r="BZ92" s="187"/>
      <c r="CA92" s="185" t="s">
        <v>62</v>
      </c>
      <c r="CB92" s="186"/>
      <c r="CC92" s="186"/>
      <c r="CD92" s="186"/>
      <c r="CE92" s="187"/>
      <c r="CF92" s="185" t="s">
        <v>62</v>
      </c>
      <c r="CG92" s="186"/>
      <c r="CH92" s="186"/>
      <c r="CI92" s="186"/>
      <c r="CJ92" s="187"/>
      <c r="CK92" s="185"/>
      <c r="CL92" s="186"/>
      <c r="CM92" s="186"/>
      <c r="CN92" s="186"/>
      <c r="CO92" s="187"/>
      <c r="CP92" s="185"/>
      <c r="CQ92" s="186"/>
      <c r="CR92" s="186"/>
      <c r="CS92" s="186"/>
      <c r="CT92" s="187"/>
      <c r="CU92" s="185"/>
      <c r="CV92" s="186"/>
      <c r="CW92" s="186"/>
      <c r="CX92" s="186"/>
      <c r="CY92" s="187"/>
      <c r="CZ92" s="185"/>
      <c r="DA92" s="186"/>
      <c r="DB92" s="186"/>
      <c r="DC92" s="186"/>
      <c r="DD92" s="187"/>
      <c r="DE92" s="185"/>
      <c r="DF92" s="186"/>
      <c r="DG92" s="186"/>
      <c r="DH92" s="186"/>
      <c r="DI92" s="187"/>
      <c r="DJ92" s="185"/>
      <c r="DK92" s="186"/>
      <c r="DL92" s="186"/>
      <c r="DM92" s="186"/>
      <c r="DN92" s="187"/>
      <c r="DO92" s="185"/>
      <c r="DP92" s="186"/>
      <c r="DQ92" s="186"/>
      <c r="DR92" s="186"/>
      <c r="DS92" s="187"/>
      <c r="DT92" s="191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2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3"/>
    </row>
    <row r="93" spans="1:161" s="15" customFormat="1" ht="20.25" customHeight="1">
      <c r="A93" s="23"/>
      <c r="B93" s="235" t="s">
        <v>136</v>
      </c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6"/>
      <c r="R93" s="232"/>
      <c r="S93" s="233"/>
      <c r="T93" s="233"/>
      <c r="U93" s="233"/>
      <c r="V93" s="233"/>
      <c r="W93" s="234"/>
      <c r="X93" s="232"/>
      <c r="Y93" s="233"/>
      <c r="Z93" s="233"/>
      <c r="AA93" s="233"/>
      <c r="AB93" s="233"/>
      <c r="AC93" s="233"/>
      <c r="AD93" s="233"/>
      <c r="AE93" s="233"/>
      <c r="AF93" s="233"/>
      <c r="AG93" s="234"/>
      <c r="AH93" s="188"/>
      <c r="AI93" s="189"/>
      <c r="AJ93" s="189"/>
      <c r="AK93" s="189"/>
      <c r="AL93" s="190"/>
      <c r="AM93" s="188"/>
      <c r="AN93" s="189"/>
      <c r="AO93" s="189"/>
      <c r="AP93" s="189"/>
      <c r="AQ93" s="190"/>
      <c r="AR93" s="188"/>
      <c r="AS93" s="189"/>
      <c r="AT93" s="189"/>
      <c r="AU93" s="189"/>
      <c r="AV93" s="190"/>
      <c r="AW93" s="188"/>
      <c r="AX93" s="189"/>
      <c r="AY93" s="189"/>
      <c r="AZ93" s="189"/>
      <c r="BA93" s="190"/>
      <c r="BB93" s="188"/>
      <c r="BC93" s="189"/>
      <c r="BD93" s="189"/>
      <c r="BE93" s="189"/>
      <c r="BF93" s="190"/>
      <c r="BG93" s="188"/>
      <c r="BH93" s="189"/>
      <c r="BI93" s="189"/>
      <c r="BJ93" s="189"/>
      <c r="BK93" s="190"/>
      <c r="BL93" s="188"/>
      <c r="BM93" s="189"/>
      <c r="BN93" s="189"/>
      <c r="BO93" s="189"/>
      <c r="BP93" s="190"/>
      <c r="BQ93" s="188"/>
      <c r="BR93" s="189"/>
      <c r="BS93" s="189"/>
      <c r="BT93" s="189"/>
      <c r="BU93" s="190"/>
      <c r="BV93" s="188"/>
      <c r="BW93" s="189"/>
      <c r="BX93" s="189"/>
      <c r="BY93" s="189"/>
      <c r="BZ93" s="190"/>
      <c r="CA93" s="188"/>
      <c r="CB93" s="189"/>
      <c r="CC93" s="189"/>
      <c r="CD93" s="189"/>
      <c r="CE93" s="190"/>
      <c r="CF93" s="188"/>
      <c r="CG93" s="189"/>
      <c r="CH93" s="189"/>
      <c r="CI93" s="189"/>
      <c r="CJ93" s="190"/>
      <c r="CK93" s="188"/>
      <c r="CL93" s="189"/>
      <c r="CM93" s="189"/>
      <c r="CN93" s="189"/>
      <c r="CO93" s="190"/>
      <c r="CP93" s="188"/>
      <c r="CQ93" s="189"/>
      <c r="CR93" s="189"/>
      <c r="CS93" s="189"/>
      <c r="CT93" s="190"/>
      <c r="CU93" s="188"/>
      <c r="CV93" s="189"/>
      <c r="CW93" s="189"/>
      <c r="CX93" s="189"/>
      <c r="CY93" s="190"/>
      <c r="CZ93" s="188"/>
      <c r="DA93" s="189"/>
      <c r="DB93" s="189"/>
      <c r="DC93" s="189"/>
      <c r="DD93" s="190"/>
      <c r="DE93" s="188"/>
      <c r="DF93" s="189"/>
      <c r="DG93" s="189"/>
      <c r="DH93" s="189"/>
      <c r="DI93" s="190"/>
      <c r="DJ93" s="188"/>
      <c r="DK93" s="189"/>
      <c r="DL93" s="189"/>
      <c r="DM93" s="189"/>
      <c r="DN93" s="190"/>
      <c r="DO93" s="188"/>
      <c r="DP93" s="189"/>
      <c r="DQ93" s="189"/>
      <c r="DR93" s="189"/>
      <c r="DS93" s="190"/>
      <c r="DT93" s="194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6"/>
    </row>
    <row r="94" spans="1:161" s="10" customFormat="1" ht="20.25" customHeight="1">
      <c r="A94" s="21"/>
      <c r="B94" s="220" t="s">
        <v>114</v>
      </c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1"/>
      <c r="R94" s="222"/>
      <c r="S94" s="223"/>
      <c r="T94" s="223"/>
      <c r="U94" s="223"/>
      <c r="V94" s="223"/>
      <c r="W94" s="224"/>
      <c r="X94" s="222"/>
      <c r="Y94" s="223"/>
      <c r="Z94" s="223"/>
      <c r="AA94" s="223"/>
      <c r="AB94" s="223"/>
      <c r="AC94" s="223"/>
      <c r="AD94" s="223"/>
      <c r="AE94" s="223"/>
      <c r="AF94" s="223"/>
      <c r="AG94" s="224"/>
      <c r="AH94" s="182"/>
      <c r="AI94" s="183"/>
      <c r="AJ94" s="183"/>
      <c r="AK94" s="183"/>
      <c r="AL94" s="184"/>
      <c r="AM94" s="182"/>
      <c r="AN94" s="183"/>
      <c r="AO94" s="183"/>
      <c r="AP94" s="183"/>
      <c r="AQ94" s="184"/>
      <c r="AR94" s="182"/>
      <c r="AS94" s="183"/>
      <c r="AT94" s="183"/>
      <c r="AU94" s="183"/>
      <c r="AV94" s="184"/>
      <c r="AW94" s="182"/>
      <c r="AX94" s="183"/>
      <c r="AY94" s="183"/>
      <c r="AZ94" s="183"/>
      <c r="BA94" s="184"/>
      <c r="BB94" s="182"/>
      <c r="BC94" s="183"/>
      <c r="BD94" s="183"/>
      <c r="BE94" s="183"/>
      <c r="BF94" s="184"/>
      <c r="BG94" s="182"/>
      <c r="BH94" s="183"/>
      <c r="BI94" s="183"/>
      <c r="BJ94" s="183"/>
      <c r="BK94" s="184"/>
      <c r="BL94" s="182"/>
      <c r="BM94" s="183"/>
      <c r="BN94" s="183"/>
      <c r="BO94" s="183"/>
      <c r="BP94" s="184"/>
      <c r="BQ94" s="182"/>
      <c r="BR94" s="183"/>
      <c r="BS94" s="183"/>
      <c r="BT94" s="183"/>
      <c r="BU94" s="184"/>
      <c r="BV94" s="182"/>
      <c r="BW94" s="183"/>
      <c r="BX94" s="183"/>
      <c r="BY94" s="183"/>
      <c r="BZ94" s="184"/>
      <c r="CA94" s="182" t="s">
        <v>62</v>
      </c>
      <c r="CB94" s="183"/>
      <c r="CC94" s="183"/>
      <c r="CD94" s="183"/>
      <c r="CE94" s="184"/>
      <c r="CF94" s="182" t="s">
        <v>62</v>
      </c>
      <c r="CG94" s="183"/>
      <c r="CH94" s="183"/>
      <c r="CI94" s="183"/>
      <c r="CJ94" s="184"/>
      <c r="CK94" s="182"/>
      <c r="CL94" s="183"/>
      <c r="CM94" s="183"/>
      <c r="CN94" s="183"/>
      <c r="CO94" s="184"/>
      <c r="CP94" s="182"/>
      <c r="CQ94" s="183"/>
      <c r="CR94" s="183"/>
      <c r="CS94" s="183"/>
      <c r="CT94" s="184"/>
      <c r="CU94" s="182"/>
      <c r="CV94" s="183"/>
      <c r="CW94" s="183"/>
      <c r="CX94" s="183"/>
      <c r="CY94" s="184"/>
      <c r="CZ94" s="182"/>
      <c r="DA94" s="183"/>
      <c r="DB94" s="183"/>
      <c r="DC94" s="183"/>
      <c r="DD94" s="184"/>
      <c r="DE94" s="182"/>
      <c r="DF94" s="183"/>
      <c r="DG94" s="183"/>
      <c r="DH94" s="183"/>
      <c r="DI94" s="184"/>
      <c r="DJ94" s="182"/>
      <c r="DK94" s="183"/>
      <c r="DL94" s="183"/>
      <c r="DM94" s="183"/>
      <c r="DN94" s="184"/>
      <c r="DO94" s="182"/>
      <c r="DP94" s="183"/>
      <c r="DQ94" s="183"/>
      <c r="DR94" s="183"/>
      <c r="DS94" s="184"/>
      <c r="DT94" s="212"/>
      <c r="DU94" s="213"/>
      <c r="DV94" s="213"/>
      <c r="DW94" s="213"/>
      <c r="DX94" s="213"/>
      <c r="DY94" s="213"/>
      <c r="DZ94" s="213"/>
      <c r="EA94" s="213"/>
      <c r="EB94" s="213"/>
      <c r="EC94" s="213"/>
      <c r="ED94" s="213"/>
      <c r="EE94" s="213"/>
      <c r="EF94" s="213"/>
      <c r="EG94" s="213"/>
      <c r="EH94" s="213"/>
      <c r="EI94" s="213"/>
      <c r="EJ94" s="213"/>
      <c r="EK94" s="213"/>
      <c r="EL94" s="213"/>
      <c r="EM94" s="213"/>
      <c r="EN94" s="213"/>
      <c r="EO94" s="213"/>
      <c r="EP94" s="213"/>
      <c r="EQ94" s="213"/>
      <c r="ER94" s="213"/>
      <c r="ES94" s="213"/>
      <c r="ET94" s="213"/>
      <c r="EU94" s="213"/>
      <c r="EV94" s="213"/>
      <c r="EW94" s="213"/>
      <c r="EX94" s="213"/>
      <c r="EY94" s="213"/>
      <c r="EZ94" s="213"/>
      <c r="FA94" s="213"/>
      <c r="FB94" s="213"/>
      <c r="FC94" s="213"/>
      <c r="FD94" s="213"/>
      <c r="FE94" s="214"/>
    </row>
    <row r="95" spans="1:161" s="10" customFormat="1" ht="20.25" customHeight="1">
      <c r="A95" s="21"/>
      <c r="B95" s="220" t="s">
        <v>115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1"/>
      <c r="R95" s="222"/>
      <c r="S95" s="223"/>
      <c r="T95" s="223"/>
      <c r="U95" s="223"/>
      <c r="V95" s="223"/>
      <c r="W95" s="224"/>
      <c r="X95" s="222"/>
      <c r="Y95" s="223"/>
      <c r="Z95" s="223"/>
      <c r="AA95" s="223"/>
      <c r="AB95" s="223"/>
      <c r="AC95" s="223"/>
      <c r="AD95" s="223"/>
      <c r="AE95" s="223"/>
      <c r="AF95" s="223"/>
      <c r="AG95" s="224"/>
      <c r="AH95" s="182"/>
      <c r="AI95" s="183"/>
      <c r="AJ95" s="183"/>
      <c r="AK95" s="183"/>
      <c r="AL95" s="184"/>
      <c r="AM95" s="182"/>
      <c r="AN95" s="183"/>
      <c r="AO95" s="183"/>
      <c r="AP95" s="183"/>
      <c r="AQ95" s="184"/>
      <c r="AR95" s="182"/>
      <c r="AS95" s="183"/>
      <c r="AT95" s="183"/>
      <c r="AU95" s="183"/>
      <c r="AV95" s="184"/>
      <c r="AW95" s="182"/>
      <c r="AX95" s="183"/>
      <c r="AY95" s="183"/>
      <c r="AZ95" s="183"/>
      <c r="BA95" s="184"/>
      <c r="BB95" s="182"/>
      <c r="BC95" s="183"/>
      <c r="BD95" s="183"/>
      <c r="BE95" s="183"/>
      <c r="BF95" s="184"/>
      <c r="BG95" s="182"/>
      <c r="BH95" s="183"/>
      <c r="BI95" s="183"/>
      <c r="BJ95" s="183"/>
      <c r="BK95" s="184"/>
      <c r="BL95" s="182"/>
      <c r="BM95" s="183"/>
      <c r="BN95" s="183"/>
      <c r="BO95" s="183"/>
      <c r="BP95" s="184"/>
      <c r="BQ95" s="182"/>
      <c r="BR95" s="183"/>
      <c r="BS95" s="183"/>
      <c r="BT95" s="183"/>
      <c r="BU95" s="184"/>
      <c r="BV95" s="182"/>
      <c r="BW95" s="183"/>
      <c r="BX95" s="183"/>
      <c r="BY95" s="183"/>
      <c r="BZ95" s="184"/>
      <c r="CA95" s="182" t="s">
        <v>62</v>
      </c>
      <c r="CB95" s="183"/>
      <c r="CC95" s="183"/>
      <c r="CD95" s="183"/>
      <c r="CE95" s="184"/>
      <c r="CF95" s="182" t="s">
        <v>62</v>
      </c>
      <c r="CG95" s="183"/>
      <c r="CH95" s="183"/>
      <c r="CI95" s="183"/>
      <c r="CJ95" s="184"/>
      <c r="CK95" s="182"/>
      <c r="CL95" s="183"/>
      <c r="CM95" s="183"/>
      <c r="CN95" s="183"/>
      <c r="CO95" s="184"/>
      <c r="CP95" s="182"/>
      <c r="CQ95" s="183"/>
      <c r="CR95" s="183"/>
      <c r="CS95" s="183"/>
      <c r="CT95" s="184"/>
      <c r="CU95" s="182"/>
      <c r="CV95" s="183"/>
      <c r="CW95" s="183"/>
      <c r="CX95" s="183"/>
      <c r="CY95" s="184"/>
      <c r="CZ95" s="182"/>
      <c r="DA95" s="183"/>
      <c r="DB95" s="183"/>
      <c r="DC95" s="183"/>
      <c r="DD95" s="184"/>
      <c r="DE95" s="182"/>
      <c r="DF95" s="183"/>
      <c r="DG95" s="183"/>
      <c r="DH95" s="183"/>
      <c r="DI95" s="184"/>
      <c r="DJ95" s="182"/>
      <c r="DK95" s="183"/>
      <c r="DL95" s="183"/>
      <c r="DM95" s="183"/>
      <c r="DN95" s="184"/>
      <c r="DO95" s="182"/>
      <c r="DP95" s="183"/>
      <c r="DQ95" s="183"/>
      <c r="DR95" s="183"/>
      <c r="DS95" s="184"/>
      <c r="DT95" s="212"/>
      <c r="DU95" s="213"/>
      <c r="DV95" s="213"/>
      <c r="DW95" s="213"/>
      <c r="DX95" s="213"/>
      <c r="DY95" s="213"/>
      <c r="DZ95" s="213"/>
      <c r="EA95" s="213"/>
      <c r="EB95" s="213"/>
      <c r="EC95" s="213"/>
      <c r="ED95" s="213"/>
      <c r="EE95" s="213"/>
      <c r="EF95" s="213"/>
      <c r="EG95" s="213"/>
      <c r="EH95" s="213"/>
      <c r="EI95" s="213"/>
      <c r="EJ95" s="213"/>
      <c r="EK95" s="213"/>
      <c r="EL95" s="213"/>
      <c r="EM95" s="213"/>
      <c r="EN95" s="213"/>
      <c r="EO95" s="213"/>
      <c r="EP95" s="213"/>
      <c r="EQ95" s="213"/>
      <c r="ER95" s="213"/>
      <c r="ES95" s="213"/>
      <c r="ET95" s="213"/>
      <c r="EU95" s="213"/>
      <c r="EV95" s="213"/>
      <c r="EW95" s="213"/>
      <c r="EX95" s="213"/>
      <c r="EY95" s="213"/>
      <c r="EZ95" s="213"/>
      <c r="FA95" s="213"/>
      <c r="FB95" s="213"/>
      <c r="FC95" s="213"/>
      <c r="FD95" s="213"/>
      <c r="FE95" s="214"/>
    </row>
    <row r="96" spans="1:161" s="10" customFormat="1" ht="20.25" customHeight="1">
      <c r="A96" s="22"/>
      <c r="B96" s="227" t="s">
        <v>106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8"/>
      <c r="R96" s="229"/>
      <c r="S96" s="230"/>
      <c r="T96" s="230"/>
      <c r="U96" s="230"/>
      <c r="V96" s="230"/>
      <c r="W96" s="231"/>
      <c r="X96" s="229"/>
      <c r="Y96" s="230"/>
      <c r="Z96" s="230"/>
      <c r="AA96" s="230"/>
      <c r="AB96" s="230"/>
      <c r="AC96" s="230"/>
      <c r="AD96" s="230"/>
      <c r="AE96" s="230"/>
      <c r="AF96" s="230"/>
      <c r="AG96" s="231"/>
      <c r="AH96" s="185"/>
      <c r="AI96" s="186"/>
      <c r="AJ96" s="186"/>
      <c r="AK96" s="186"/>
      <c r="AL96" s="187"/>
      <c r="AM96" s="185"/>
      <c r="AN96" s="186"/>
      <c r="AO96" s="186"/>
      <c r="AP96" s="186"/>
      <c r="AQ96" s="187"/>
      <c r="AR96" s="185"/>
      <c r="AS96" s="186"/>
      <c r="AT96" s="186"/>
      <c r="AU96" s="186"/>
      <c r="AV96" s="187"/>
      <c r="AW96" s="185"/>
      <c r="AX96" s="186"/>
      <c r="AY96" s="186"/>
      <c r="AZ96" s="186"/>
      <c r="BA96" s="187"/>
      <c r="BB96" s="185"/>
      <c r="BC96" s="186"/>
      <c r="BD96" s="186"/>
      <c r="BE96" s="186"/>
      <c r="BF96" s="187"/>
      <c r="BG96" s="185"/>
      <c r="BH96" s="186"/>
      <c r="BI96" s="186"/>
      <c r="BJ96" s="186"/>
      <c r="BK96" s="187"/>
      <c r="BL96" s="185"/>
      <c r="BM96" s="186"/>
      <c r="BN96" s="186"/>
      <c r="BO96" s="186"/>
      <c r="BP96" s="187"/>
      <c r="BQ96" s="185"/>
      <c r="BR96" s="186"/>
      <c r="BS96" s="186"/>
      <c r="BT96" s="186"/>
      <c r="BU96" s="187"/>
      <c r="BV96" s="185"/>
      <c r="BW96" s="186"/>
      <c r="BX96" s="186"/>
      <c r="BY96" s="186"/>
      <c r="BZ96" s="187"/>
      <c r="CA96" s="185" t="s">
        <v>62</v>
      </c>
      <c r="CB96" s="186"/>
      <c r="CC96" s="186"/>
      <c r="CD96" s="186"/>
      <c r="CE96" s="187"/>
      <c r="CF96" s="185" t="s">
        <v>62</v>
      </c>
      <c r="CG96" s="186"/>
      <c r="CH96" s="186"/>
      <c r="CI96" s="186"/>
      <c r="CJ96" s="187"/>
      <c r="CK96" s="185"/>
      <c r="CL96" s="186"/>
      <c r="CM96" s="186"/>
      <c r="CN96" s="186"/>
      <c r="CO96" s="187"/>
      <c r="CP96" s="185"/>
      <c r="CQ96" s="186"/>
      <c r="CR96" s="186"/>
      <c r="CS96" s="186"/>
      <c r="CT96" s="187"/>
      <c r="CU96" s="185"/>
      <c r="CV96" s="186"/>
      <c r="CW96" s="186"/>
      <c r="CX96" s="186"/>
      <c r="CY96" s="187"/>
      <c r="CZ96" s="185"/>
      <c r="DA96" s="186"/>
      <c r="DB96" s="186"/>
      <c r="DC96" s="186"/>
      <c r="DD96" s="187"/>
      <c r="DE96" s="185"/>
      <c r="DF96" s="186"/>
      <c r="DG96" s="186"/>
      <c r="DH96" s="186"/>
      <c r="DI96" s="187"/>
      <c r="DJ96" s="185"/>
      <c r="DK96" s="186"/>
      <c r="DL96" s="186"/>
      <c r="DM96" s="186"/>
      <c r="DN96" s="187"/>
      <c r="DO96" s="185"/>
      <c r="DP96" s="186"/>
      <c r="DQ96" s="186"/>
      <c r="DR96" s="186"/>
      <c r="DS96" s="187"/>
      <c r="DT96" s="191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3"/>
    </row>
    <row r="97" spans="1:161" s="10" customFormat="1" ht="20.25" customHeight="1">
      <c r="A97" s="23"/>
      <c r="B97" s="235" t="s">
        <v>137</v>
      </c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6"/>
      <c r="R97" s="232"/>
      <c r="S97" s="233"/>
      <c r="T97" s="233"/>
      <c r="U97" s="233"/>
      <c r="V97" s="233"/>
      <c r="W97" s="234"/>
      <c r="X97" s="232"/>
      <c r="Y97" s="233"/>
      <c r="Z97" s="233"/>
      <c r="AA97" s="233"/>
      <c r="AB97" s="233"/>
      <c r="AC97" s="233"/>
      <c r="AD97" s="233"/>
      <c r="AE97" s="233"/>
      <c r="AF97" s="233"/>
      <c r="AG97" s="234"/>
      <c r="AH97" s="188"/>
      <c r="AI97" s="189"/>
      <c r="AJ97" s="189"/>
      <c r="AK97" s="189"/>
      <c r="AL97" s="190"/>
      <c r="AM97" s="188"/>
      <c r="AN97" s="189"/>
      <c r="AO97" s="189"/>
      <c r="AP97" s="189"/>
      <c r="AQ97" s="190"/>
      <c r="AR97" s="188"/>
      <c r="AS97" s="189"/>
      <c r="AT97" s="189"/>
      <c r="AU97" s="189"/>
      <c r="AV97" s="190"/>
      <c r="AW97" s="188"/>
      <c r="AX97" s="189"/>
      <c r="AY97" s="189"/>
      <c r="AZ97" s="189"/>
      <c r="BA97" s="190"/>
      <c r="BB97" s="188"/>
      <c r="BC97" s="189"/>
      <c r="BD97" s="189"/>
      <c r="BE97" s="189"/>
      <c r="BF97" s="190"/>
      <c r="BG97" s="188"/>
      <c r="BH97" s="189"/>
      <c r="BI97" s="189"/>
      <c r="BJ97" s="189"/>
      <c r="BK97" s="190"/>
      <c r="BL97" s="188"/>
      <c r="BM97" s="189"/>
      <c r="BN97" s="189"/>
      <c r="BO97" s="189"/>
      <c r="BP97" s="190"/>
      <c r="BQ97" s="188"/>
      <c r="BR97" s="189"/>
      <c r="BS97" s="189"/>
      <c r="BT97" s="189"/>
      <c r="BU97" s="190"/>
      <c r="BV97" s="188"/>
      <c r="BW97" s="189"/>
      <c r="BX97" s="189"/>
      <c r="BY97" s="189"/>
      <c r="BZ97" s="190"/>
      <c r="CA97" s="188"/>
      <c r="CB97" s="189"/>
      <c r="CC97" s="189"/>
      <c r="CD97" s="189"/>
      <c r="CE97" s="190"/>
      <c r="CF97" s="188"/>
      <c r="CG97" s="189"/>
      <c r="CH97" s="189"/>
      <c r="CI97" s="189"/>
      <c r="CJ97" s="190"/>
      <c r="CK97" s="188"/>
      <c r="CL97" s="189"/>
      <c r="CM97" s="189"/>
      <c r="CN97" s="189"/>
      <c r="CO97" s="190"/>
      <c r="CP97" s="188"/>
      <c r="CQ97" s="189"/>
      <c r="CR97" s="189"/>
      <c r="CS97" s="189"/>
      <c r="CT97" s="190"/>
      <c r="CU97" s="188"/>
      <c r="CV97" s="189"/>
      <c r="CW97" s="189"/>
      <c r="CX97" s="189"/>
      <c r="CY97" s="190"/>
      <c r="CZ97" s="188"/>
      <c r="DA97" s="189"/>
      <c r="DB97" s="189"/>
      <c r="DC97" s="189"/>
      <c r="DD97" s="190"/>
      <c r="DE97" s="188"/>
      <c r="DF97" s="189"/>
      <c r="DG97" s="189"/>
      <c r="DH97" s="189"/>
      <c r="DI97" s="190"/>
      <c r="DJ97" s="188"/>
      <c r="DK97" s="189"/>
      <c r="DL97" s="189"/>
      <c r="DM97" s="189"/>
      <c r="DN97" s="190"/>
      <c r="DO97" s="188"/>
      <c r="DP97" s="189"/>
      <c r="DQ97" s="189"/>
      <c r="DR97" s="189"/>
      <c r="DS97" s="190"/>
      <c r="DT97" s="194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6"/>
    </row>
    <row r="98" spans="1:161" s="12" customFormat="1" ht="20.25" customHeight="1">
      <c r="A98" s="21"/>
      <c r="B98" s="225" t="s">
        <v>116</v>
      </c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6"/>
      <c r="R98" s="222"/>
      <c r="S98" s="223"/>
      <c r="T98" s="223"/>
      <c r="U98" s="223"/>
      <c r="V98" s="223"/>
      <c r="W98" s="224"/>
      <c r="X98" s="222"/>
      <c r="Y98" s="223"/>
      <c r="Z98" s="223"/>
      <c r="AA98" s="223"/>
      <c r="AB98" s="223"/>
      <c r="AC98" s="223"/>
      <c r="AD98" s="223"/>
      <c r="AE98" s="223"/>
      <c r="AF98" s="223"/>
      <c r="AG98" s="224"/>
      <c r="AH98" s="182"/>
      <c r="AI98" s="183"/>
      <c r="AJ98" s="183"/>
      <c r="AK98" s="183"/>
      <c r="AL98" s="184"/>
      <c r="AM98" s="182"/>
      <c r="AN98" s="183"/>
      <c r="AO98" s="183"/>
      <c r="AP98" s="183"/>
      <c r="AQ98" s="184"/>
      <c r="AR98" s="182"/>
      <c r="AS98" s="183"/>
      <c r="AT98" s="183"/>
      <c r="AU98" s="183"/>
      <c r="AV98" s="184"/>
      <c r="AW98" s="182"/>
      <c r="AX98" s="183"/>
      <c r="AY98" s="183"/>
      <c r="AZ98" s="183"/>
      <c r="BA98" s="184"/>
      <c r="BB98" s="182"/>
      <c r="BC98" s="183"/>
      <c r="BD98" s="183"/>
      <c r="BE98" s="183"/>
      <c r="BF98" s="184"/>
      <c r="BG98" s="182"/>
      <c r="BH98" s="183"/>
      <c r="BI98" s="183"/>
      <c r="BJ98" s="183"/>
      <c r="BK98" s="184"/>
      <c r="BL98" s="182"/>
      <c r="BM98" s="183"/>
      <c r="BN98" s="183"/>
      <c r="BO98" s="183"/>
      <c r="BP98" s="184"/>
      <c r="BQ98" s="182"/>
      <c r="BR98" s="183"/>
      <c r="BS98" s="183"/>
      <c r="BT98" s="183"/>
      <c r="BU98" s="184"/>
      <c r="BV98" s="182"/>
      <c r="BW98" s="183"/>
      <c r="BX98" s="183"/>
      <c r="BY98" s="183"/>
      <c r="BZ98" s="184"/>
      <c r="CA98" s="182" t="s">
        <v>62</v>
      </c>
      <c r="CB98" s="183"/>
      <c r="CC98" s="183"/>
      <c r="CD98" s="183"/>
      <c r="CE98" s="184"/>
      <c r="CF98" s="182" t="s">
        <v>62</v>
      </c>
      <c r="CG98" s="183"/>
      <c r="CH98" s="183"/>
      <c r="CI98" s="183"/>
      <c r="CJ98" s="184"/>
      <c r="CK98" s="182"/>
      <c r="CL98" s="183"/>
      <c r="CM98" s="183"/>
      <c r="CN98" s="183"/>
      <c r="CO98" s="184"/>
      <c r="CP98" s="182"/>
      <c r="CQ98" s="183"/>
      <c r="CR98" s="183"/>
      <c r="CS98" s="183"/>
      <c r="CT98" s="184"/>
      <c r="CU98" s="182"/>
      <c r="CV98" s="183"/>
      <c r="CW98" s="183"/>
      <c r="CX98" s="183"/>
      <c r="CY98" s="184"/>
      <c r="CZ98" s="182"/>
      <c r="DA98" s="183"/>
      <c r="DB98" s="183"/>
      <c r="DC98" s="183"/>
      <c r="DD98" s="184"/>
      <c r="DE98" s="182"/>
      <c r="DF98" s="183"/>
      <c r="DG98" s="183"/>
      <c r="DH98" s="183"/>
      <c r="DI98" s="184"/>
      <c r="DJ98" s="182"/>
      <c r="DK98" s="183"/>
      <c r="DL98" s="183"/>
      <c r="DM98" s="183"/>
      <c r="DN98" s="184"/>
      <c r="DO98" s="182"/>
      <c r="DP98" s="183"/>
      <c r="DQ98" s="183"/>
      <c r="DR98" s="183"/>
      <c r="DS98" s="184"/>
      <c r="DT98" s="212"/>
      <c r="DU98" s="213"/>
      <c r="DV98" s="213"/>
      <c r="DW98" s="213"/>
      <c r="DX98" s="213"/>
      <c r="DY98" s="213"/>
      <c r="DZ98" s="213"/>
      <c r="EA98" s="213"/>
      <c r="EB98" s="213"/>
      <c r="EC98" s="213"/>
      <c r="ED98" s="213"/>
      <c r="EE98" s="213"/>
      <c r="EF98" s="213"/>
      <c r="EG98" s="213"/>
      <c r="EH98" s="213"/>
      <c r="EI98" s="213"/>
      <c r="EJ98" s="213"/>
      <c r="EK98" s="213"/>
      <c r="EL98" s="213"/>
      <c r="EM98" s="213"/>
      <c r="EN98" s="213"/>
      <c r="EO98" s="213"/>
      <c r="EP98" s="213"/>
      <c r="EQ98" s="213"/>
      <c r="ER98" s="213"/>
      <c r="ES98" s="213"/>
      <c r="ET98" s="213"/>
      <c r="EU98" s="213"/>
      <c r="EV98" s="213"/>
      <c r="EW98" s="213"/>
      <c r="EX98" s="213"/>
      <c r="EY98" s="213"/>
      <c r="EZ98" s="213"/>
      <c r="FA98" s="213"/>
      <c r="FB98" s="213"/>
      <c r="FC98" s="213"/>
      <c r="FD98" s="213"/>
      <c r="FE98" s="214"/>
    </row>
    <row r="99" spans="1:161" s="9" customFormat="1" ht="20.25" customHeight="1">
      <c r="A99" s="21"/>
      <c r="B99" s="220" t="s">
        <v>117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1"/>
      <c r="R99" s="222"/>
      <c r="S99" s="223"/>
      <c r="T99" s="223"/>
      <c r="U99" s="223"/>
      <c r="V99" s="223"/>
      <c r="W99" s="224"/>
      <c r="X99" s="222" t="s">
        <v>62</v>
      </c>
      <c r="Y99" s="223"/>
      <c r="Z99" s="223"/>
      <c r="AA99" s="223"/>
      <c r="AB99" s="223"/>
      <c r="AC99" s="223"/>
      <c r="AD99" s="223"/>
      <c r="AE99" s="223"/>
      <c r="AF99" s="223"/>
      <c r="AG99" s="224"/>
      <c r="AH99" s="182" t="s">
        <v>304</v>
      </c>
      <c r="AI99" s="183"/>
      <c r="AJ99" s="183"/>
      <c r="AK99" s="183"/>
      <c r="AL99" s="184"/>
      <c r="AM99" s="182">
        <f>BB99+BQ99+CU99+DJ99</f>
        <v>135225.26</v>
      </c>
      <c r="AN99" s="183"/>
      <c r="AO99" s="183"/>
      <c r="AP99" s="183"/>
      <c r="AQ99" s="184"/>
      <c r="AR99" s="182">
        <v>0</v>
      </c>
      <c r="AS99" s="183"/>
      <c r="AT99" s="183"/>
      <c r="AU99" s="183"/>
      <c r="AV99" s="184"/>
      <c r="AW99" s="182" t="s">
        <v>304</v>
      </c>
      <c r="AX99" s="183"/>
      <c r="AY99" s="183"/>
      <c r="AZ99" s="183"/>
      <c r="BA99" s="184"/>
      <c r="BB99" s="182">
        <v>27735.44</v>
      </c>
      <c r="BC99" s="183"/>
      <c r="BD99" s="183"/>
      <c r="BE99" s="183"/>
      <c r="BF99" s="184"/>
      <c r="BG99" s="182">
        <v>0</v>
      </c>
      <c r="BH99" s="183"/>
      <c r="BI99" s="183"/>
      <c r="BJ99" s="183"/>
      <c r="BK99" s="184"/>
      <c r="BL99" s="182" t="s">
        <v>304</v>
      </c>
      <c r="BM99" s="183"/>
      <c r="BN99" s="183"/>
      <c r="BO99" s="183"/>
      <c r="BP99" s="184"/>
      <c r="BQ99" s="182">
        <v>51199.42</v>
      </c>
      <c r="BR99" s="183"/>
      <c r="BS99" s="183"/>
      <c r="BT99" s="183"/>
      <c r="BU99" s="184"/>
      <c r="BV99" s="182">
        <v>0</v>
      </c>
      <c r="BW99" s="183"/>
      <c r="BX99" s="183"/>
      <c r="BY99" s="183"/>
      <c r="BZ99" s="184"/>
      <c r="CA99" s="182">
        <v>0</v>
      </c>
      <c r="CB99" s="183"/>
      <c r="CC99" s="183"/>
      <c r="CD99" s="183"/>
      <c r="CE99" s="184"/>
      <c r="CF99" s="182">
        <v>0</v>
      </c>
      <c r="CG99" s="183"/>
      <c r="CH99" s="183"/>
      <c r="CI99" s="183"/>
      <c r="CJ99" s="184"/>
      <c r="CK99" s="182">
        <v>0</v>
      </c>
      <c r="CL99" s="183"/>
      <c r="CM99" s="183"/>
      <c r="CN99" s="183"/>
      <c r="CO99" s="184"/>
      <c r="CP99" s="182" t="s">
        <v>304</v>
      </c>
      <c r="CQ99" s="183"/>
      <c r="CR99" s="183"/>
      <c r="CS99" s="183"/>
      <c r="CT99" s="184"/>
      <c r="CU99" s="182">
        <v>56290.4</v>
      </c>
      <c r="CV99" s="183"/>
      <c r="CW99" s="183"/>
      <c r="CX99" s="183"/>
      <c r="CY99" s="184"/>
      <c r="CZ99" s="182">
        <v>0</v>
      </c>
      <c r="DA99" s="183"/>
      <c r="DB99" s="183"/>
      <c r="DC99" s="183"/>
      <c r="DD99" s="184"/>
      <c r="DE99" s="182">
        <v>0</v>
      </c>
      <c r="DF99" s="183"/>
      <c r="DG99" s="183"/>
      <c r="DH99" s="183"/>
      <c r="DI99" s="184"/>
      <c r="DJ99" s="182">
        <v>0</v>
      </c>
      <c r="DK99" s="183"/>
      <c r="DL99" s="183"/>
      <c r="DM99" s="183"/>
      <c r="DN99" s="184"/>
      <c r="DO99" s="182">
        <v>0</v>
      </c>
      <c r="DP99" s="183"/>
      <c r="DQ99" s="183"/>
      <c r="DR99" s="183"/>
      <c r="DS99" s="184"/>
      <c r="DT99" s="212"/>
      <c r="DU99" s="213"/>
      <c r="DV99" s="213"/>
      <c r="DW99" s="213"/>
      <c r="DX99" s="213"/>
      <c r="DY99" s="213"/>
      <c r="DZ99" s="213"/>
      <c r="EA99" s="213"/>
      <c r="EB99" s="213"/>
      <c r="EC99" s="213"/>
      <c r="ED99" s="213"/>
      <c r="EE99" s="213"/>
      <c r="EF99" s="213"/>
      <c r="EG99" s="213"/>
      <c r="EH99" s="213"/>
      <c r="EI99" s="213"/>
      <c r="EJ99" s="213"/>
      <c r="EK99" s="213"/>
      <c r="EL99" s="213"/>
      <c r="EM99" s="213"/>
      <c r="EN99" s="213"/>
      <c r="EO99" s="213"/>
      <c r="EP99" s="213"/>
      <c r="EQ99" s="213"/>
      <c r="ER99" s="213"/>
      <c r="ES99" s="213"/>
      <c r="ET99" s="213"/>
      <c r="EU99" s="213"/>
      <c r="EV99" s="213"/>
      <c r="EW99" s="213"/>
      <c r="EX99" s="213"/>
      <c r="EY99" s="213"/>
      <c r="EZ99" s="213"/>
      <c r="FA99" s="213"/>
      <c r="FB99" s="213"/>
      <c r="FC99" s="213"/>
      <c r="FD99" s="213"/>
      <c r="FE99" s="214"/>
    </row>
    <row r="100" spans="1:161" s="9" customFormat="1" ht="20.25" customHeight="1">
      <c r="A100" s="21"/>
      <c r="B100" s="220" t="s">
        <v>118</v>
      </c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1"/>
      <c r="R100" s="222"/>
      <c r="S100" s="223"/>
      <c r="T100" s="223"/>
      <c r="U100" s="223"/>
      <c r="V100" s="223"/>
      <c r="W100" s="224"/>
      <c r="X100" s="222" t="s">
        <v>62</v>
      </c>
      <c r="Y100" s="223"/>
      <c r="Z100" s="223"/>
      <c r="AA100" s="223"/>
      <c r="AB100" s="223"/>
      <c r="AC100" s="223"/>
      <c r="AD100" s="223"/>
      <c r="AE100" s="223"/>
      <c r="AF100" s="223"/>
      <c r="AG100" s="224"/>
      <c r="AH100" s="182" t="s">
        <v>304</v>
      </c>
      <c r="AI100" s="183"/>
      <c r="AJ100" s="183"/>
      <c r="AK100" s="183"/>
      <c r="AL100" s="184"/>
      <c r="AM100" s="182">
        <f>BB100+BQ100+CU100+DJ100</f>
        <v>34081.489999999816</v>
      </c>
      <c r="AN100" s="183"/>
      <c r="AO100" s="183"/>
      <c r="AP100" s="183"/>
      <c r="AQ100" s="184"/>
      <c r="AR100" s="182">
        <v>0</v>
      </c>
      <c r="AS100" s="183"/>
      <c r="AT100" s="183"/>
      <c r="AU100" s="183"/>
      <c r="AV100" s="184"/>
      <c r="AW100" s="182" t="s">
        <v>304</v>
      </c>
      <c r="AX100" s="183"/>
      <c r="AY100" s="183"/>
      <c r="AZ100" s="183"/>
      <c r="BA100" s="184"/>
      <c r="BB100" s="182">
        <f>BB99+AW66-BB74</f>
        <v>0</v>
      </c>
      <c r="BC100" s="183"/>
      <c r="BD100" s="183"/>
      <c r="BE100" s="183"/>
      <c r="BF100" s="184"/>
      <c r="BG100" s="182">
        <v>0</v>
      </c>
      <c r="BH100" s="183"/>
      <c r="BI100" s="183"/>
      <c r="BJ100" s="183"/>
      <c r="BK100" s="184"/>
      <c r="BL100" s="182" t="s">
        <v>304</v>
      </c>
      <c r="BM100" s="183"/>
      <c r="BN100" s="183"/>
      <c r="BO100" s="183"/>
      <c r="BP100" s="184"/>
      <c r="BQ100" s="182">
        <f>BQ99+BL70-BQ74-76849.69</f>
        <v>1895.0000000000582</v>
      </c>
      <c r="BR100" s="183"/>
      <c r="BS100" s="183"/>
      <c r="BT100" s="183"/>
      <c r="BU100" s="184"/>
      <c r="BV100" s="182">
        <v>0</v>
      </c>
      <c r="BW100" s="183"/>
      <c r="BX100" s="183"/>
      <c r="BY100" s="183"/>
      <c r="BZ100" s="184"/>
      <c r="CA100" s="182">
        <v>0</v>
      </c>
      <c r="CB100" s="183"/>
      <c r="CC100" s="183"/>
      <c r="CD100" s="183"/>
      <c r="CE100" s="184"/>
      <c r="CF100" s="182">
        <v>0</v>
      </c>
      <c r="CG100" s="183"/>
      <c r="CH100" s="183"/>
      <c r="CI100" s="183"/>
      <c r="CJ100" s="184"/>
      <c r="CK100" s="182">
        <v>0</v>
      </c>
      <c r="CL100" s="183"/>
      <c r="CM100" s="183"/>
      <c r="CN100" s="183"/>
      <c r="CO100" s="184"/>
      <c r="CP100" s="182" t="s">
        <v>304</v>
      </c>
      <c r="CQ100" s="183"/>
      <c r="CR100" s="183"/>
      <c r="CS100" s="183"/>
      <c r="CT100" s="184"/>
      <c r="CU100" s="182">
        <f>CU99+CP66-CU74</f>
        <v>32186.489999999758</v>
      </c>
      <c r="CV100" s="183"/>
      <c r="CW100" s="183"/>
      <c r="CX100" s="183"/>
      <c r="CY100" s="184"/>
      <c r="CZ100" s="182">
        <v>0</v>
      </c>
      <c r="DA100" s="183"/>
      <c r="DB100" s="183"/>
      <c r="DC100" s="183"/>
      <c r="DD100" s="184"/>
      <c r="DE100" s="182">
        <v>0</v>
      </c>
      <c r="DF100" s="183"/>
      <c r="DG100" s="183"/>
      <c r="DH100" s="183"/>
      <c r="DI100" s="184"/>
      <c r="DJ100" s="182">
        <v>0</v>
      </c>
      <c r="DK100" s="183"/>
      <c r="DL100" s="183"/>
      <c r="DM100" s="183"/>
      <c r="DN100" s="184"/>
      <c r="DO100" s="182">
        <v>0</v>
      </c>
      <c r="DP100" s="183"/>
      <c r="DQ100" s="183"/>
      <c r="DR100" s="183"/>
      <c r="DS100" s="184"/>
      <c r="DT100" s="212"/>
      <c r="DU100" s="213"/>
      <c r="DV100" s="213"/>
      <c r="DW100" s="213"/>
      <c r="DX100" s="213"/>
      <c r="DY100" s="213"/>
      <c r="DZ100" s="213"/>
      <c r="EA100" s="213"/>
      <c r="EB100" s="213"/>
      <c r="EC100" s="213"/>
      <c r="ED100" s="213"/>
      <c r="EE100" s="213"/>
      <c r="EF100" s="213"/>
      <c r="EG100" s="213"/>
      <c r="EH100" s="213"/>
      <c r="EI100" s="213"/>
      <c r="EJ100" s="213"/>
      <c r="EK100" s="213"/>
      <c r="EL100" s="213"/>
      <c r="EM100" s="213"/>
      <c r="EN100" s="213"/>
      <c r="EO100" s="213"/>
      <c r="EP100" s="213"/>
      <c r="EQ100" s="213"/>
      <c r="ER100" s="213"/>
      <c r="ES100" s="213"/>
      <c r="ET100" s="213"/>
      <c r="EU100" s="213"/>
      <c r="EV100" s="213"/>
      <c r="EW100" s="213"/>
      <c r="EX100" s="213"/>
      <c r="EY100" s="213"/>
      <c r="EZ100" s="213"/>
      <c r="FA100" s="213"/>
      <c r="FB100" s="213"/>
      <c r="FC100" s="213"/>
      <c r="FD100" s="213"/>
      <c r="FE100" s="214"/>
    </row>
    <row r="101" spans="1:161" ht="6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</row>
    <row r="102" spans="1:161" s="4" customFormat="1" ht="15">
      <c r="A102" s="18" t="s">
        <v>349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</row>
    <row r="103" spans="1:16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</row>
    <row r="104" spans="1:161" ht="15">
      <c r="A104" s="18" t="s">
        <v>119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</row>
    <row r="105" spans="1:161" ht="12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</row>
    <row r="106" spans="1:161" s="2" customFormat="1" ht="13.5" customHeight="1">
      <c r="A106" s="191" t="s">
        <v>35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3"/>
      <c r="BX106" s="197" t="s">
        <v>89</v>
      </c>
      <c r="BY106" s="198"/>
      <c r="BZ106" s="198"/>
      <c r="CA106" s="198"/>
      <c r="CB106" s="198"/>
      <c r="CC106" s="198"/>
      <c r="CD106" s="198"/>
      <c r="CE106" s="198"/>
      <c r="CF106" s="199"/>
      <c r="CG106" s="197" t="s">
        <v>120</v>
      </c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9"/>
      <c r="CT106" s="212" t="s">
        <v>158</v>
      </c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3"/>
      <c r="DE106" s="213"/>
      <c r="DF106" s="213"/>
      <c r="DG106" s="213"/>
      <c r="DH106" s="213"/>
      <c r="DI106" s="213"/>
      <c r="DJ106" s="213"/>
      <c r="DK106" s="213"/>
      <c r="DL106" s="213"/>
      <c r="DM106" s="213"/>
      <c r="DN106" s="213"/>
      <c r="DO106" s="213"/>
      <c r="DP106" s="213"/>
      <c r="DQ106" s="213"/>
      <c r="DR106" s="213"/>
      <c r="DS106" s="213"/>
      <c r="DT106" s="213"/>
      <c r="DU106" s="213"/>
      <c r="DV106" s="213"/>
      <c r="DW106" s="213"/>
      <c r="DX106" s="213"/>
      <c r="DY106" s="213"/>
      <c r="DZ106" s="213"/>
      <c r="EA106" s="213"/>
      <c r="EB106" s="213"/>
      <c r="EC106" s="213"/>
      <c r="ED106" s="213"/>
      <c r="EE106" s="213"/>
      <c r="EF106" s="213"/>
      <c r="EG106" s="213"/>
      <c r="EH106" s="213"/>
      <c r="EI106" s="213"/>
      <c r="EJ106" s="213"/>
      <c r="EK106" s="213"/>
      <c r="EL106" s="213"/>
      <c r="EM106" s="213"/>
      <c r="EN106" s="213"/>
      <c r="EO106" s="213"/>
      <c r="EP106" s="213"/>
      <c r="EQ106" s="213"/>
      <c r="ER106" s="213"/>
      <c r="ES106" s="213"/>
      <c r="ET106" s="213"/>
      <c r="EU106" s="213"/>
      <c r="EV106" s="213"/>
      <c r="EW106" s="213"/>
      <c r="EX106" s="213"/>
      <c r="EY106" s="213"/>
      <c r="EZ106" s="213"/>
      <c r="FA106" s="213"/>
      <c r="FB106" s="213"/>
      <c r="FC106" s="213"/>
      <c r="FD106" s="213"/>
      <c r="FE106" s="214"/>
    </row>
    <row r="107" spans="1:161" s="2" customFormat="1" ht="13.5" customHeight="1">
      <c r="A107" s="194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6"/>
      <c r="BX107" s="200"/>
      <c r="BY107" s="201"/>
      <c r="BZ107" s="201"/>
      <c r="CA107" s="201"/>
      <c r="CB107" s="201"/>
      <c r="CC107" s="201"/>
      <c r="CD107" s="201"/>
      <c r="CE107" s="201"/>
      <c r="CF107" s="202"/>
      <c r="CG107" s="200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2"/>
      <c r="CT107" s="212" t="s">
        <v>121</v>
      </c>
      <c r="CU107" s="213"/>
      <c r="CV107" s="213"/>
      <c r="CW107" s="213"/>
      <c r="CX107" s="213"/>
      <c r="CY107" s="213"/>
      <c r="CZ107" s="213"/>
      <c r="DA107" s="213"/>
      <c r="DB107" s="213"/>
      <c r="DC107" s="213"/>
      <c r="DD107" s="213"/>
      <c r="DE107" s="213"/>
      <c r="DF107" s="213"/>
      <c r="DG107" s="213"/>
      <c r="DH107" s="213"/>
      <c r="DI107" s="213"/>
      <c r="DJ107" s="213"/>
      <c r="DK107" s="213"/>
      <c r="DL107" s="213"/>
      <c r="DM107" s="213"/>
      <c r="DN107" s="213"/>
      <c r="DO107" s="213"/>
      <c r="DP107" s="213"/>
      <c r="DQ107" s="213"/>
      <c r="DR107" s="213"/>
      <c r="DS107" s="213"/>
      <c r="DT107" s="213"/>
      <c r="DU107" s="213"/>
      <c r="DV107" s="213"/>
      <c r="DW107" s="213"/>
      <c r="DX107" s="213"/>
      <c r="DY107" s="213"/>
      <c r="DZ107" s="213"/>
      <c r="EA107" s="213"/>
      <c r="EB107" s="213"/>
      <c r="EC107" s="213"/>
      <c r="ED107" s="213"/>
      <c r="EE107" s="213"/>
      <c r="EF107" s="213"/>
      <c r="EG107" s="213"/>
      <c r="EH107" s="213"/>
      <c r="EI107" s="213"/>
      <c r="EJ107" s="213"/>
      <c r="EK107" s="213"/>
      <c r="EL107" s="213"/>
      <c r="EM107" s="213"/>
      <c r="EN107" s="213"/>
      <c r="EO107" s="213"/>
      <c r="EP107" s="213"/>
      <c r="EQ107" s="213"/>
      <c r="ER107" s="213"/>
      <c r="ES107" s="213"/>
      <c r="ET107" s="213"/>
      <c r="EU107" s="213"/>
      <c r="EV107" s="213"/>
      <c r="EW107" s="213"/>
      <c r="EX107" s="213"/>
      <c r="EY107" s="213"/>
      <c r="EZ107" s="213"/>
      <c r="FA107" s="213"/>
      <c r="FB107" s="213"/>
      <c r="FC107" s="213"/>
      <c r="FD107" s="213"/>
      <c r="FE107" s="214"/>
    </row>
    <row r="108" spans="1:161" s="2" customFormat="1" ht="15">
      <c r="A108" s="168" t="s">
        <v>23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70"/>
      <c r="BX108" s="168" t="s">
        <v>24</v>
      </c>
      <c r="BY108" s="169"/>
      <c r="BZ108" s="169"/>
      <c r="CA108" s="169"/>
      <c r="CB108" s="169"/>
      <c r="CC108" s="169"/>
      <c r="CD108" s="169"/>
      <c r="CE108" s="169"/>
      <c r="CF108" s="170"/>
      <c r="CG108" s="168" t="s">
        <v>37</v>
      </c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70"/>
      <c r="CT108" s="168" t="s">
        <v>38</v>
      </c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70"/>
    </row>
    <row r="109" spans="1:161" s="2" customFormat="1" ht="15">
      <c r="A109" s="27"/>
      <c r="B109" s="218" t="s">
        <v>122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9"/>
      <c r="BX109" s="203"/>
      <c r="BY109" s="204"/>
      <c r="BZ109" s="204"/>
      <c r="CA109" s="204"/>
      <c r="CB109" s="204"/>
      <c r="CC109" s="204"/>
      <c r="CD109" s="204"/>
      <c r="CE109" s="204"/>
      <c r="CF109" s="205"/>
      <c r="CG109" s="203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5"/>
      <c r="CT109" s="171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3"/>
    </row>
    <row r="110" spans="1:161" s="2" customFormat="1" ht="15">
      <c r="A110" s="27"/>
      <c r="B110" s="218" t="s">
        <v>123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9"/>
      <c r="BX110" s="203"/>
      <c r="BY110" s="204"/>
      <c r="BZ110" s="204"/>
      <c r="CA110" s="204"/>
      <c r="CB110" s="204"/>
      <c r="CC110" s="204"/>
      <c r="CD110" s="204"/>
      <c r="CE110" s="204"/>
      <c r="CF110" s="205"/>
      <c r="CG110" s="203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5"/>
      <c r="CT110" s="171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3"/>
    </row>
    <row r="111" spans="1:161" s="2" customFormat="1" ht="15">
      <c r="A111" s="27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9"/>
      <c r="BX111" s="203"/>
      <c r="BY111" s="204"/>
      <c r="BZ111" s="204"/>
      <c r="CA111" s="204"/>
      <c r="CB111" s="204"/>
      <c r="CC111" s="204"/>
      <c r="CD111" s="204"/>
      <c r="CE111" s="204"/>
      <c r="CF111" s="205"/>
      <c r="CG111" s="203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5"/>
      <c r="CT111" s="171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3"/>
    </row>
    <row r="112" spans="1:161" s="2" customFormat="1" ht="15">
      <c r="A112" s="27"/>
      <c r="B112" s="218" t="s">
        <v>124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9"/>
      <c r="BX112" s="203"/>
      <c r="BY112" s="204"/>
      <c r="BZ112" s="204"/>
      <c r="CA112" s="204"/>
      <c r="CB112" s="204"/>
      <c r="CC112" s="204"/>
      <c r="CD112" s="204"/>
      <c r="CE112" s="204"/>
      <c r="CF112" s="205"/>
      <c r="CG112" s="203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5"/>
      <c r="CT112" s="171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3"/>
    </row>
    <row r="113" spans="1:161" s="2" customFormat="1" ht="15">
      <c r="A113" s="27"/>
      <c r="B113" s="218" t="s">
        <v>123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9"/>
      <c r="BX113" s="203"/>
      <c r="BY113" s="204"/>
      <c r="BZ113" s="204"/>
      <c r="CA113" s="204"/>
      <c r="CB113" s="204"/>
      <c r="CC113" s="204"/>
      <c r="CD113" s="204"/>
      <c r="CE113" s="204"/>
      <c r="CF113" s="205"/>
      <c r="CG113" s="203"/>
      <c r="CH113" s="204"/>
      <c r="CI113" s="204"/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5"/>
      <c r="CT113" s="171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3"/>
    </row>
    <row r="114" spans="1:161" s="2" customFormat="1" ht="15">
      <c r="A114" s="27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9"/>
      <c r="BX114" s="203"/>
      <c r="BY114" s="204"/>
      <c r="BZ114" s="204"/>
      <c r="CA114" s="204"/>
      <c r="CB114" s="204"/>
      <c r="CC114" s="204"/>
      <c r="CD114" s="204"/>
      <c r="CE114" s="204"/>
      <c r="CF114" s="205"/>
      <c r="CG114" s="203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5"/>
      <c r="CT114" s="171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3"/>
    </row>
    <row r="115" spans="1:16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</row>
    <row r="116" spans="1:161" s="11" customFormat="1" ht="15">
      <c r="A116" s="13"/>
      <c r="B116" s="13"/>
      <c r="C116" s="13"/>
      <c r="D116" s="13"/>
      <c r="E116" s="13"/>
      <c r="F116" s="13" t="s">
        <v>135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</row>
    <row r="117" spans="1:161" s="11" customFormat="1" ht="12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12" customFormat="1" ht="28.5" customHeight="1">
      <c r="A118" s="197" t="s">
        <v>22</v>
      </c>
      <c r="B118" s="198"/>
      <c r="C118" s="198"/>
      <c r="D118" s="198"/>
      <c r="E118" s="198"/>
      <c r="F118" s="198"/>
      <c r="G118" s="198"/>
      <c r="H118" s="198"/>
      <c r="I118" s="199"/>
      <c r="J118" s="197" t="s">
        <v>125</v>
      </c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9"/>
      <c r="AL118" s="191" t="s">
        <v>126</v>
      </c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3"/>
      <c r="BN118" s="197" t="s">
        <v>127</v>
      </c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9"/>
      <c r="CP118" s="191" t="s">
        <v>128</v>
      </c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3"/>
      <c r="DE118" s="191" t="s">
        <v>129</v>
      </c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3"/>
      <c r="DT118" s="197" t="s">
        <v>130</v>
      </c>
      <c r="DU118" s="198"/>
      <c r="DV118" s="198"/>
      <c r="DW118" s="198"/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198"/>
      <c r="EI118" s="198"/>
      <c r="EJ118" s="198"/>
      <c r="EK118" s="198"/>
      <c r="EL118" s="198"/>
      <c r="EM118" s="199"/>
      <c r="EN118" s="215" t="s">
        <v>138</v>
      </c>
      <c r="EO118" s="216"/>
      <c r="EP118" s="216"/>
      <c r="EQ118" s="216"/>
      <c r="ER118" s="216"/>
      <c r="ES118" s="216"/>
      <c r="ET118" s="216"/>
      <c r="EU118" s="216"/>
      <c r="EV118" s="216"/>
      <c r="EW118" s="216"/>
      <c r="EX118" s="216"/>
      <c r="EY118" s="216"/>
      <c r="EZ118" s="216"/>
      <c r="FA118" s="216"/>
      <c r="FB118" s="216"/>
      <c r="FC118" s="216"/>
      <c r="FD118" s="216"/>
      <c r="FE118" s="217"/>
    </row>
    <row r="119" spans="1:161" s="12" customFormat="1" ht="13.5" customHeight="1">
      <c r="A119" s="200"/>
      <c r="B119" s="201"/>
      <c r="C119" s="201"/>
      <c r="D119" s="201"/>
      <c r="E119" s="201"/>
      <c r="F119" s="201"/>
      <c r="G119" s="201"/>
      <c r="H119" s="201"/>
      <c r="I119" s="202"/>
      <c r="J119" s="200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2"/>
      <c r="AL119" s="194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6"/>
      <c r="BN119" s="200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2"/>
      <c r="CP119" s="194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6"/>
      <c r="DE119" s="194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6"/>
      <c r="DT119" s="200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2"/>
      <c r="EN119" s="212" t="s">
        <v>148</v>
      </c>
      <c r="EO119" s="213"/>
      <c r="EP119" s="213"/>
      <c r="EQ119" s="213"/>
      <c r="ER119" s="213"/>
      <c r="ES119" s="213"/>
      <c r="ET119" s="213"/>
      <c r="EU119" s="213"/>
      <c r="EV119" s="213"/>
      <c r="EW119" s="213"/>
      <c r="EX119" s="213"/>
      <c r="EY119" s="214"/>
      <c r="EZ119" s="212" t="s">
        <v>131</v>
      </c>
      <c r="FA119" s="213"/>
      <c r="FB119" s="213"/>
      <c r="FC119" s="213"/>
      <c r="FD119" s="213"/>
      <c r="FE119" s="214"/>
    </row>
    <row r="120" spans="1:161" s="12" customFormat="1" ht="15">
      <c r="A120" s="168" t="s">
        <v>23</v>
      </c>
      <c r="B120" s="169"/>
      <c r="C120" s="169"/>
      <c r="D120" s="169"/>
      <c r="E120" s="169"/>
      <c r="F120" s="169"/>
      <c r="G120" s="169"/>
      <c r="H120" s="169"/>
      <c r="I120" s="170"/>
      <c r="J120" s="168" t="s">
        <v>24</v>
      </c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70"/>
      <c r="AL120" s="168" t="s">
        <v>37</v>
      </c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70"/>
      <c r="BN120" s="168" t="s">
        <v>38</v>
      </c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70"/>
      <c r="CP120" s="168" t="s">
        <v>33</v>
      </c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70"/>
      <c r="DE120" s="168" t="s">
        <v>39</v>
      </c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70"/>
      <c r="DT120" s="168" t="s">
        <v>40</v>
      </c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70"/>
      <c r="EN120" s="168" t="s">
        <v>41</v>
      </c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70"/>
      <c r="EZ120" s="168" t="s">
        <v>42</v>
      </c>
      <c r="FA120" s="169"/>
      <c r="FB120" s="169"/>
      <c r="FC120" s="169"/>
      <c r="FD120" s="169"/>
      <c r="FE120" s="170"/>
    </row>
    <row r="121" spans="1:161" s="12" customFormat="1" ht="15">
      <c r="A121" s="203"/>
      <c r="B121" s="204"/>
      <c r="C121" s="204"/>
      <c r="D121" s="204"/>
      <c r="E121" s="204"/>
      <c r="F121" s="204"/>
      <c r="G121" s="204"/>
      <c r="H121" s="204"/>
      <c r="I121" s="205"/>
      <c r="J121" s="206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8"/>
      <c r="AL121" s="206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8"/>
      <c r="BN121" s="209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1"/>
      <c r="CP121" s="203"/>
      <c r="CQ121" s="204"/>
      <c r="CR121" s="204"/>
      <c r="CS121" s="204"/>
      <c r="CT121" s="204"/>
      <c r="CU121" s="204"/>
      <c r="CV121" s="204"/>
      <c r="CW121" s="204"/>
      <c r="CX121" s="204"/>
      <c r="CY121" s="204"/>
      <c r="CZ121" s="204"/>
      <c r="DA121" s="204"/>
      <c r="DB121" s="204"/>
      <c r="DC121" s="204"/>
      <c r="DD121" s="205"/>
      <c r="DE121" s="203"/>
      <c r="DF121" s="204"/>
      <c r="DG121" s="204"/>
      <c r="DH121" s="204"/>
      <c r="DI121" s="204"/>
      <c r="DJ121" s="204"/>
      <c r="DK121" s="204"/>
      <c r="DL121" s="204"/>
      <c r="DM121" s="204"/>
      <c r="DN121" s="204"/>
      <c r="DO121" s="204"/>
      <c r="DP121" s="204"/>
      <c r="DQ121" s="204"/>
      <c r="DR121" s="204"/>
      <c r="DS121" s="205"/>
      <c r="DT121" s="206"/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7"/>
      <c r="EJ121" s="207"/>
      <c r="EK121" s="207"/>
      <c r="EL121" s="207"/>
      <c r="EM121" s="208"/>
      <c r="EN121" s="171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3"/>
      <c r="EZ121" s="171"/>
      <c r="FA121" s="172"/>
      <c r="FB121" s="172"/>
      <c r="FC121" s="172"/>
      <c r="FD121" s="172"/>
      <c r="FE121" s="173"/>
    </row>
    <row r="122" spans="1:161" ht="15">
      <c r="A122" s="13" t="s">
        <v>173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</row>
    <row r="123" spans="1:161" ht="9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</row>
    <row r="124" spans="1:161" s="2" customFormat="1" ht="15">
      <c r="A124" s="197" t="s">
        <v>54</v>
      </c>
      <c r="B124" s="198"/>
      <c r="C124" s="198"/>
      <c r="D124" s="198"/>
      <c r="E124" s="198"/>
      <c r="F124" s="198"/>
      <c r="G124" s="199"/>
      <c r="H124" s="197" t="s">
        <v>27</v>
      </c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9"/>
      <c r="BF124" s="197" t="s">
        <v>168</v>
      </c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9"/>
      <c r="CG124" s="212" t="s">
        <v>169</v>
      </c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3"/>
      <c r="CW124" s="213"/>
      <c r="CX124" s="213"/>
      <c r="CY124" s="213"/>
      <c r="CZ124" s="213"/>
      <c r="DA124" s="213"/>
      <c r="DB124" s="213"/>
      <c r="DC124" s="213"/>
      <c r="DD124" s="213"/>
      <c r="DE124" s="213"/>
      <c r="DF124" s="213"/>
      <c r="DG124" s="213"/>
      <c r="DH124" s="213"/>
      <c r="DI124" s="213"/>
      <c r="DJ124" s="213"/>
      <c r="DK124" s="213"/>
      <c r="DL124" s="213"/>
      <c r="DM124" s="213"/>
      <c r="DN124" s="213"/>
      <c r="DO124" s="213"/>
      <c r="DP124" s="213"/>
      <c r="DQ124" s="213"/>
      <c r="DR124" s="213"/>
      <c r="DS124" s="213"/>
      <c r="DT124" s="213"/>
      <c r="DU124" s="213"/>
      <c r="DV124" s="213"/>
      <c r="DW124" s="213"/>
      <c r="DX124" s="213"/>
      <c r="DY124" s="213"/>
      <c r="DZ124" s="213"/>
      <c r="EA124" s="213"/>
      <c r="EB124" s="213"/>
      <c r="EC124" s="213"/>
      <c r="ED124" s="213"/>
      <c r="EE124" s="213"/>
      <c r="EF124" s="213"/>
      <c r="EG124" s="213"/>
      <c r="EH124" s="213"/>
      <c r="EI124" s="213"/>
      <c r="EJ124" s="213"/>
      <c r="EK124" s="213"/>
      <c r="EL124" s="213"/>
      <c r="EM124" s="213"/>
      <c r="EN124" s="213"/>
      <c r="EO124" s="213"/>
      <c r="EP124" s="213"/>
      <c r="EQ124" s="213"/>
      <c r="ER124" s="213"/>
      <c r="ES124" s="213"/>
      <c r="ET124" s="213"/>
      <c r="EU124" s="213"/>
      <c r="EV124" s="213"/>
      <c r="EW124" s="213"/>
      <c r="EX124" s="213"/>
      <c r="EY124" s="213"/>
      <c r="EZ124" s="213"/>
      <c r="FA124" s="213"/>
      <c r="FB124" s="213"/>
      <c r="FC124" s="213"/>
      <c r="FD124" s="213"/>
      <c r="FE124" s="214"/>
    </row>
    <row r="125" spans="1:161" s="2" customFormat="1" ht="15">
      <c r="A125" s="200"/>
      <c r="B125" s="201"/>
      <c r="C125" s="201"/>
      <c r="D125" s="201"/>
      <c r="E125" s="201"/>
      <c r="F125" s="201"/>
      <c r="G125" s="202"/>
      <c r="H125" s="200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2"/>
      <c r="BF125" s="200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2"/>
      <c r="CG125" s="212" t="s">
        <v>170</v>
      </c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3"/>
      <c r="DB125" s="213"/>
      <c r="DC125" s="213"/>
      <c r="DD125" s="213"/>
      <c r="DE125" s="213"/>
      <c r="DF125" s="213"/>
      <c r="DG125" s="213"/>
      <c r="DH125" s="213"/>
      <c r="DI125" s="213"/>
      <c r="DJ125" s="213"/>
      <c r="DK125" s="213"/>
      <c r="DL125" s="213"/>
      <c r="DM125" s="213"/>
      <c r="DN125" s="213"/>
      <c r="DO125" s="213"/>
      <c r="DP125" s="213"/>
      <c r="DQ125" s="213"/>
      <c r="DR125" s="213"/>
      <c r="DS125" s="213"/>
      <c r="DT125" s="214"/>
      <c r="DU125" s="212" t="s">
        <v>167</v>
      </c>
      <c r="DV125" s="213"/>
      <c r="DW125" s="213"/>
      <c r="DX125" s="213"/>
      <c r="DY125" s="213"/>
      <c r="DZ125" s="213"/>
      <c r="EA125" s="213"/>
      <c r="EB125" s="213"/>
      <c r="EC125" s="213"/>
      <c r="ED125" s="213"/>
      <c r="EE125" s="213"/>
      <c r="EF125" s="213"/>
      <c r="EG125" s="213"/>
      <c r="EH125" s="213"/>
      <c r="EI125" s="213"/>
      <c r="EJ125" s="213"/>
      <c r="EK125" s="213"/>
      <c r="EL125" s="213"/>
      <c r="EM125" s="213"/>
      <c r="EN125" s="213"/>
      <c r="EO125" s="213"/>
      <c r="EP125" s="213"/>
      <c r="EQ125" s="213"/>
      <c r="ER125" s="213"/>
      <c r="ES125" s="213"/>
      <c r="ET125" s="213"/>
      <c r="EU125" s="213"/>
      <c r="EV125" s="213"/>
      <c r="EW125" s="213"/>
      <c r="EX125" s="213"/>
      <c r="EY125" s="213"/>
      <c r="EZ125" s="213"/>
      <c r="FA125" s="213"/>
      <c r="FB125" s="213"/>
      <c r="FC125" s="213"/>
      <c r="FD125" s="213"/>
      <c r="FE125" s="214"/>
    </row>
    <row r="126" spans="1:161" s="2" customFormat="1" ht="15">
      <c r="A126" s="168" t="s">
        <v>23</v>
      </c>
      <c r="B126" s="169"/>
      <c r="C126" s="169"/>
      <c r="D126" s="169"/>
      <c r="E126" s="169"/>
      <c r="F126" s="169"/>
      <c r="G126" s="170"/>
      <c r="H126" s="168" t="s">
        <v>24</v>
      </c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70"/>
      <c r="BF126" s="168" t="s">
        <v>37</v>
      </c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70"/>
      <c r="CG126" s="168" t="s">
        <v>38</v>
      </c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70"/>
      <c r="DU126" s="168" t="s">
        <v>33</v>
      </c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70"/>
    </row>
    <row r="127" spans="1:161" s="2" customFormat="1" ht="33.75" customHeight="1">
      <c r="A127" s="27"/>
      <c r="B127" s="218">
        <v>1</v>
      </c>
      <c r="C127" s="218"/>
      <c r="D127" s="218"/>
      <c r="E127" s="218"/>
      <c r="F127" s="218"/>
      <c r="G127" s="219"/>
      <c r="H127" s="206" t="s">
        <v>187</v>
      </c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8"/>
      <c r="BF127" s="203" t="s">
        <v>329</v>
      </c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/>
      <c r="CF127" s="205"/>
      <c r="CG127" s="176">
        <v>16689571.21</v>
      </c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  <c r="DT127" s="178"/>
      <c r="DU127" s="176">
        <f>AW66</f>
        <v>15545136.62</v>
      </c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  <c r="EI127" s="177"/>
      <c r="EJ127" s="177"/>
      <c r="EK127" s="177"/>
      <c r="EL127" s="177"/>
      <c r="EM127" s="177"/>
      <c r="EN127" s="177"/>
      <c r="EO127" s="177"/>
      <c r="EP127" s="177"/>
      <c r="EQ127" s="177"/>
      <c r="ER127" s="177"/>
      <c r="ES127" s="177"/>
      <c r="ET127" s="177"/>
      <c r="EU127" s="177"/>
      <c r="EV127" s="177"/>
      <c r="EW127" s="177"/>
      <c r="EX127" s="177"/>
      <c r="EY127" s="177"/>
      <c r="EZ127" s="177"/>
      <c r="FA127" s="177"/>
      <c r="FB127" s="177"/>
      <c r="FC127" s="177"/>
      <c r="FD127" s="177"/>
      <c r="FE127" s="178"/>
    </row>
    <row r="128" spans="1:161" ht="12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="13" customFormat="1" ht="15">
      <c r="A129" s="13" t="s">
        <v>174</v>
      </c>
    </row>
    <row r="130" s="13" customFormat="1" ht="9" customHeight="1"/>
    <row r="131" spans="1:161" s="14" customFormat="1" ht="12.75" customHeight="1">
      <c r="A131" s="197" t="s">
        <v>54</v>
      </c>
      <c r="B131" s="198"/>
      <c r="C131" s="198"/>
      <c r="D131" s="198"/>
      <c r="E131" s="198"/>
      <c r="F131" s="198"/>
      <c r="G131" s="199"/>
      <c r="H131" s="197" t="s">
        <v>171</v>
      </c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9"/>
      <c r="CG131" s="212" t="s">
        <v>172</v>
      </c>
      <c r="CH131" s="213"/>
      <c r="CI131" s="213"/>
      <c r="CJ131" s="213"/>
      <c r="CK131" s="213"/>
      <c r="CL131" s="213"/>
      <c r="CM131" s="213"/>
      <c r="CN131" s="213"/>
      <c r="CO131" s="213"/>
      <c r="CP131" s="213"/>
      <c r="CQ131" s="213"/>
      <c r="CR131" s="213"/>
      <c r="CS131" s="213"/>
      <c r="CT131" s="213"/>
      <c r="CU131" s="213"/>
      <c r="CV131" s="213"/>
      <c r="CW131" s="213"/>
      <c r="CX131" s="213"/>
      <c r="CY131" s="213"/>
      <c r="CZ131" s="213"/>
      <c r="DA131" s="213"/>
      <c r="DB131" s="213"/>
      <c r="DC131" s="213"/>
      <c r="DD131" s="213"/>
      <c r="DE131" s="213"/>
      <c r="DF131" s="213"/>
      <c r="DG131" s="213"/>
      <c r="DH131" s="213"/>
      <c r="DI131" s="213"/>
      <c r="DJ131" s="213"/>
      <c r="DK131" s="213"/>
      <c r="DL131" s="213"/>
      <c r="DM131" s="213"/>
      <c r="DN131" s="213"/>
      <c r="DO131" s="213"/>
      <c r="DP131" s="213"/>
      <c r="DQ131" s="213"/>
      <c r="DR131" s="213"/>
      <c r="DS131" s="213"/>
      <c r="DT131" s="213"/>
      <c r="DU131" s="213"/>
      <c r="DV131" s="213"/>
      <c r="DW131" s="213"/>
      <c r="DX131" s="213"/>
      <c r="DY131" s="213"/>
      <c r="DZ131" s="213"/>
      <c r="EA131" s="213"/>
      <c r="EB131" s="213"/>
      <c r="EC131" s="213"/>
      <c r="ED131" s="213"/>
      <c r="EE131" s="213"/>
      <c r="EF131" s="213"/>
      <c r="EG131" s="213"/>
      <c r="EH131" s="213"/>
      <c r="EI131" s="213"/>
      <c r="EJ131" s="213"/>
      <c r="EK131" s="213"/>
      <c r="EL131" s="213"/>
      <c r="EM131" s="213"/>
      <c r="EN131" s="213"/>
      <c r="EO131" s="213"/>
      <c r="EP131" s="213"/>
      <c r="EQ131" s="213"/>
      <c r="ER131" s="213"/>
      <c r="ES131" s="213"/>
      <c r="ET131" s="213"/>
      <c r="EU131" s="213"/>
      <c r="EV131" s="213"/>
      <c r="EW131" s="213"/>
      <c r="EX131" s="213"/>
      <c r="EY131" s="213"/>
      <c r="EZ131" s="213"/>
      <c r="FA131" s="213"/>
      <c r="FB131" s="213"/>
      <c r="FC131" s="213"/>
      <c r="FD131" s="213"/>
      <c r="FE131" s="214"/>
    </row>
    <row r="132" spans="1:161" s="14" customFormat="1" ht="15">
      <c r="A132" s="200"/>
      <c r="B132" s="201"/>
      <c r="C132" s="201"/>
      <c r="D132" s="201"/>
      <c r="E132" s="201"/>
      <c r="F132" s="201"/>
      <c r="G132" s="202"/>
      <c r="H132" s="200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2"/>
      <c r="CG132" s="212" t="s">
        <v>170</v>
      </c>
      <c r="CH132" s="213"/>
      <c r="CI132" s="213"/>
      <c r="CJ132" s="213"/>
      <c r="CK132" s="213"/>
      <c r="CL132" s="213"/>
      <c r="CM132" s="213"/>
      <c r="CN132" s="213"/>
      <c r="CO132" s="213"/>
      <c r="CP132" s="213"/>
      <c r="CQ132" s="213"/>
      <c r="CR132" s="213"/>
      <c r="CS132" s="213"/>
      <c r="CT132" s="213"/>
      <c r="CU132" s="213"/>
      <c r="CV132" s="213"/>
      <c r="CW132" s="213"/>
      <c r="CX132" s="213"/>
      <c r="CY132" s="213"/>
      <c r="CZ132" s="213"/>
      <c r="DA132" s="213"/>
      <c r="DB132" s="213"/>
      <c r="DC132" s="213"/>
      <c r="DD132" s="213"/>
      <c r="DE132" s="213"/>
      <c r="DF132" s="213"/>
      <c r="DG132" s="213"/>
      <c r="DH132" s="213"/>
      <c r="DI132" s="213"/>
      <c r="DJ132" s="213"/>
      <c r="DK132" s="213"/>
      <c r="DL132" s="213"/>
      <c r="DM132" s="213"/>
      <c r="DN132" s="213"/>
      <c r="DO132" s="213"/>
      <c r="DP132" s="213"/>
      <c r="DQ132" s="213"/>
      <c r="DR132" s="213"/>
      <c r="DS132" s="213"/>
      <c r="DT132" s="214"/>
      <c r="DU132" s="212" t="s">
        <v>167</v>
      </c>
      <c r="DV132" s="213"/>
      <c r="DW132" s="213"/>
      <c r="DX132" s="213"/>
      <c r="DY132" s="213"/>
      <c r="DZ132" s="213"/>
      <c r="EA132" s="213"/>
      <c r="EB132" s="213"/>
      <c r="EC132" s="213"/>
      <c r="ED132" s="213"/>
      <c r="EE132" s="213"/>
      <c r="EF132" s="213"/>
      <c r="EG132" s="213"/>
      <c r="EH132" s="213"/>
      <c r="EI132" s="213"/>
      <c r="EJ132" s="213"/>
      <c r="EK132" s="213"/>
      <c r="EL132" s="213"/>
      <c r="EM132" s="213"/>
      <c r="EN132" s="213"/>
      <c r="EO132" s="213"/>
      <c r="EP132" s="213"/>
      <c r="EQ132" s="213"/>
      <c r="ER132" s="213"/>
      <c r="ES132" s="213"/>
      <c r="ET132" s="213"/>
      <c r="EU132" s="213"/>
      <c r="EV132" s="213"/>
      <c r="EW132" s="213"/>
      <c r="EX132" s="213"/>
      <c r="EY132" s="213"/>
      <c r="EZ132" s="213"/>
      <c r="FA132" s="213"/>
      <c r="FB132" s="213"/>
      <c r="FC132" s="213"/>
      <c r="FD132" s="213"/>
      <c r="FE132" s="214"/>
    </row>
    <row r="133" spans="1:161" s="14" customFormat="1" ht="15">
      <c r="A133" s="168" t="s">
        <v>23</v>
      </c>
      <c r="B133" s="169"/>
      <c r="C133" s="169"/>
      <c r="D133" s="169"/>
      <c r="E133" s="169"/>
      <c r="F133" s="169"/>
      <c r="G133" s="170"/>
      <c r="H133" s="271" t="s">
        <v>24</v>
      </c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71"/>
      <c r="BR133" s="271"/>
      <c r="BS133" s="271"/>
      <c r="BT133" s="271"/>
      <c r="BU133" s="271"/>
      <c r="BV133" s="271"/>
      <c r="BW133" s="271"/>
      <c r="BX133" s="271"/>
      <c r="BY133" s="271"/>
      <c r="BZ133" s="271"/>
      <c r="CA133" s="271"/>
      <c r="CB133" s="271"/>
      <c r="CC133" s="271"/>
      <c r="CD133" s="271"/>
      <c r="CE133" s="271"/>
      <c r="CF133" s="271"/>
      <c r="CG133" s="168" t="s">
        <v>37</v>
      </c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70"/>
      <c r="DU133" s="168" t="s">
        <v>38</v>
      </c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70"/>
    </row>
    <row r="134" spans="1:161" s="14" customFormat="1" ht="24" customHeight="1">
      <c r="A134" s="27"/>
      <c r="B134" s="218">
        <v>1</v>
      </c>
      <c r="C134" s="218"/>
      <c r="D134" s="218"/>
      <c r="E134" s="218"/>
      <c r="F134" s="218"/>
      <c r="G134" s="219"/>
      <c r="H134" s="272" t="s">
        <v>197</v>
      </c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176">
        <v>38357.12</v>
      </c>
      <c r="CH134" s="177"/>
      <c r="CI134" s="177"/>
      <c r="CJ134" s="177"/>
      <c r="CK134" s="177"/>
      <c r="CL134" s="177"/>
      <c r="CM134" s="177"/>
      <c r="CN134" s="177"/>
      <c r="CO134" s="177"/>
      <c r="CP134" s="177"/>
      <c r="CQ134" s="177"/>
      <c r="CR134" s="177"/>
      <c r="CS134" s="177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77"/>
      <c r="DJ134" s="177"/>
      <c r="DK134" s="177"/>
      <c r="DL134" s="177"/>
      <c r="DM134" s="177"/>
      <c r="DN134" s="177"/>
      <c r="DO134" s="177"/>
      <c r="DP134" s="177"/>
      <c r="DQ134" s="177"/>
      <c r="DR134" s="177"/>
      <c r="DS134" s="177"/>
      <c r="DT134" s="178"/>
      <c r="DU134" s="176">
        <v>11029</v>
      </c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8"/>
    </row>
    <row r="135" spans="1:161" s="14" customFormat="1" ht="28.5" customHeight="1">
      <c r="A135" s="27"/>
      <c r="B135" s="218">
        <v>2</v>
      </c>
      <c r="C135" s="218"/>
      <c r="D135" s="218"/>
      <c r="E135" s="218"/>
      <c r="F135" s="218"/>
      <c r="G135" s="219"/>
      <c r="H135" s="206" t="s">
        <v>198</v>
      </c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  <c r="BP135" s="207"/>
      <c r="BQ135" s="207"/>
      <c r="BR135" s="207"/>
      <c r="BS135" s="207"/>
      <c r="BT135" s="207"/>
      <c r="BU135" s="207"/>
      <c r="BV135" s="207"/>
      <c r="BW135" s="207"/>
      <c r="BX135" s="207"/>
      <c r="BY135" s="207"/>
      <c r="BZ135" s="207"/>
      <c r="CA135" s="207"/>
      <c r="CB135" s="207"/>
      <c r="CC135" s="207"/>
      <c r="CD135" s="207"/>
      <c r="CE135" s="207"/>
      <c r="CF135" s="208"/>
      <c r="CG135" s="176">
        <v>0</v>
      </c>
      <c r="CH135" s="177"/>
      <c r="CI135" s="177"/>
      <c r="CJ135" s="177"/>
      <c r="CK135" s="177"/>
      <c r="CL135" s="177"/>
      <c r="CM135" s="177"/>
      <c r="CN135" s="177"/>
      <c r="CO135" s="177"/>
      <c r="CP135" s="177"/>
      <c r="CQ135" s="177"/>
      <c r="CR135" s="177"/>
      <c r="CS135" s="177"/>
      <c r="CT135" s="177"/>
      <c r="CU135" s="177"/>
      <c r="CV135" s="177"/>
      <c r="CW135" s="177"/>
      <c r="CX135" s="177"/>
      <c r="CY135" s="177"/>
      <c r="CZ135" s="177"/>
      <c r="DA135" s="177"/>
      <c r="DB135" s="177"/>
      <c r="DC135" s="177"/>
      <c r="DD135" s="177"/>
      <c r="DE135" s="177"/>
      <c r="DF135" s="177"/>
      <c r="DG135" s="177"/>
      <c r="DH135" s="177"/>
      <c r="DI135" s="177"/>
      <c r="DJ135" s="177"/>
      <c r="DK135" s="177"/>
      <c r="DL135" s="177"/>
      <c r="DM135" s="177"/>
      <c r="DN135" s="177"/>
      <c r="DO135" s="177"/>
      <c r="DP135" s="177"/>
      <c r="DQ135" s="177"/>
      <c r="DR135" s="177"/>
      <c r="DS135" s="177"/>
      <c r="DT135" s="178"/>
      <c r="DU135" s="176">
        <v>16635</v>
      </c>
      <c r="DV135" s="177"/>
      <c r="DW135" s="177"/>
      <c r="DX135" s="177"/>
      <c r="DY135" s="177"/>
      <c r="DZ135" s="177"/>
      <c r="EA135" s="177"/>
      <c r="EB135" s="177"/>
      <c r="EC135" s="177"/>
      <c r="ED135" s="177"/>
      <c r="EE135" s="177"/>
      <c r="EF135" s="177"/>
      <c r="EG135" s="177"/>
      <c r="EH135" s="177"/>
      <c r="EI135" s="177"/>
      <c r="EJ135" s="177"/>
      <c r="EK135" s="177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8"/>
    </row>
    <row r="136" spans="1:161" s="14" customFormat="1" ht="35.25" customHeight="1">
      <c r="A136" s="27"/>
      <c r="B136" s="218">
        <v>3</v>
      </c>
      <c r="C136" s="218"/>
      <c r="D136" s="218"/>
      <c r="E136" s="218"/>
      <c r="F136" s="218"/>
      <c r="G136" s="219"/>
      <c r="H136" s="272" t="s">
        <v>199</v>
      </c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176">
        <v>189000</v>
      </c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  <c r="CR136" s="177"/>
      <c r="CS136" s="177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8"/>
      <c r="DU136" s="176">
        <v>183084</v>
      </c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8"/>
    </row>
    <row r="137" spans="1:161" s="14" customFormat="1" ht="19.5" customHeight="1">
      <c r="A137" s="27"/>
      <c r="B137" s="218">
        <v>4</v>
      </c>
      <c r="C137" s="218"/>
      <c r="D137" s="218"/>
      <c r="E137" s="218"/>
      <c r="F137" s="218"/>
      <c r="G137" s="219"/>
      <c r="H137" s="206" t="s">
        <v>200</v>
      </c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C137" s="207"/>
      <c r="CD137" s="207"/>
      <c r="CE137" s="207"/>
      <c r="CF137" s="208"/>
      <c r="CG137" s="176">
        <v>411711</v>
      </c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8"/>
      <c r="DU137" s="176">
        <v>0</v>
      </c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8"/>
    </row>
    <row r="138" spans="1:161" s="14" customFormat="1" ht="19.5" customHeight="1">
      <c r="A138" s="27"/>
      <c r="B138" s="218">
        <v>5</v>
      </c>
      <c r="C138" s="218"/>
      <c r="D138" s="218"/>
      <c r="E138" s="218"/>
      <c r="F138" s="218"/>
      <c r="G138" s="219"/>
      <c r="H138" s="206" t="s">
        <v>201</v>
      </c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7"/>
      <c r="BY138" s="207"/>
      <c r="BZ138" s="207"/>
      <c r="CA138" s="207"/>
      <c r="CB138" s="207"/>
      <c r="CC138" s="207"/>
      <c r="CD138" s="207"/>
      <c r="CE138" s="207"/>
      <c r="CF138" s="208"/>
      <c r="CG138" s="176">
        <v>313900</v>
      </c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8"/>
      <c r="DU138" s="176">
        <v>0</v>
      </c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8"/>
    </row>
    <row r="139" spans="1:161" s="14" customFormat="1" ht="19.5" customHeight="1">
      <c r="A139" s="27"/>
      <c r="B139" s="218">
        <v>6</v>
      </c>
      <c r="C139" s="218"/>
      <c r="D139" s="218"/>
      <c r="E139" s="218"/>
      <c r="F139" s="218"/>
      <c r="G139" s="219"/>
      <c r="H139" s="206" t="s">
        <v>305</v>
      </c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C139" s="207"/>
      <c r="CD139" s="207"/>
      <c r="CE139" s="207"/>
      <c r="CF139" s="208"/>
      <c r="CG139" s="176">
        <v>275187</v>
      </c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8"/>
      <c r="DU139" s="176">
        <v>275187</v>
      </c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8"/>
    </row>
    <row r="140" spans="1:161" s="14" customFormat="1" ht="19.5" customHeight="1">
      <c r="A140" s="27"/>
      <c r="B140" s="218">
        <v>7</v>
      </c>
      <c r="C140" s="218"/>
      <c r="D140" s="218"/>
      <c r="E140" s="218"/>
      <c r="F140" s="218"/>
      <c r="G140" s="219"/>
      <c r="H140" s="206" t="s">
        <v>202</v>
      </c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7"/>
      <c r="CC140" s="207"/>
      <c r="CD140" s="207"/>
      <c r="CE140" s="207"/>
      <c r="CF140" s="208"/>
      <c r="CG140" s="176">
        <v>35431.44</v>
      </c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8"/>
      <c r="DU140" s="176">
        <v>28131.8</v>
      </c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8"/>
    </row>
    <row r="141" spans="1:161" s="14" customFormat="1" ht="19.5" customHeight="1">
      <c r="A141" s="27"/>
      <c r="B141" s="218">
        <v>8</v>
      </c>
      <c r="C141" s="218"/>
      <c r="D141" s="218"/>
      <c r="E141" s="218"/>
      <c r="F141" s="218"/>
      <c r="G141" s="219"/>
      <c r="H141" s="206" t="s">
        <v>200</v>
      </c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  <c r="BK141" s="207"/>
      <c r="BL141" s="207"/>
      <c r="BM141" s="207"/>
      <c r="BN141" s="207"/>
      <c r="BO141" s="207"/>
      <c r="BP141" s="207"/>
      <c r="BQ141" s="207"/>
      <c r="BR141" s="207"/>
      <c r="BS141" s="207"/>
      <c r="BT141" s="207"/>
      <c r="BU141" s="207"/>
      <c r="BV141" s="207"/>
      <c r="BW141" s="207"/>
      <c r="BX141" s="207"/>
      <c r="BY141" s="207"/>
      <c r="BZ141" s="207"/>
      <c r="CA141" s="207"/>
      <c r="CB141" s="207"/>
      <c r="CC141" s="207"/>
      <c r="CD141" s="207"/>
      <c r="CE141" s="207"/>
      <c r="CF141" s="208"/>
      <c r="CG141" s="176">
        <v>0</v>
      </c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8"/>
      <c r="DU141" s="176">
        <v>299668.83</v>
      </c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177"/>
      <c r="EJ141" s="177"/>
      <c r="EK141" s="177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8"/>
    </row>
    <row r="142" spans="1:161" ht="12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</row>
    <row r="143" spans="1:161" s="11" customFormat="1" ht="15">
      <c r="A143" s="263" t="s">
        <v>175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</row>
    <row r="144" spans="1:161" s="11" customFormat="1" ht="9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</row>
    <row r="145" spans="1:161" s="12" customFormat="1" ht="12.75" customHeight="1">
      <c r="A145" s="197" t="s">
        <v>54</v>
      </c>
      <c r="B145" s="198"/>
      <c r="C145" s="198"/>
      <c r="D145" s="198"/>
      <c r="E145" s="198"/>
      <c r="F145" s="198"/>
      <c r="G145" s="199"/>
      <c r="H145" s="197" t="s">
        <v>35</v>
      </c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9"/>
      <c r="CG145" s="212" t="s">
        <v>169</v>
      </c>
      <c r="CH145" s="213"/>
      <c r="CI145" s="213"/>
      <c r="CJ145" s="213"/>
      <c r="CK145" s="213"/>
      <c r="CL145" s="213"/>
      <c r="CM145" s="213"/>
      <c r="CN145" s="213"/>
      <c r="CO145" s="213"/>
      <c r="CP145" s="213"/>
      <c r="CQ145" s="213"/>
      <c r="CR145" s="213"/>
      <c r="CS145" s="213"/>
      <c r="CT145" s="213"/>
      <c r="CU145" s="213"/>
      <c r="CV145" s="213"/>
      <c r="CW145" s="213"/>
      <c r="CX145" s="213"/>
      <c r="CY145" s="213"/>
      <c r="CZ145" s="213"/>
      <c r="DA145" s="213"/>
      <c r="DB145" s="213"/>
      <c r="DC145" s="213"/>
      <c r="DD145" s="213"/>
      <c r="DE145" s="213"/>
      <c r="DF145" s="213"/>
      <c r="DG145" s="213"/>
      <c r="DH145" s="213"/>
      <c r="DI145" s="213"/>
      <c r="DJ145" s="213"/>
      <c r="DK145" s="213"/>
      <c r="DL145" s="213"/>
      <c r="DM145" s="213"/>
      <c r="DN145" s="213"/>
      <c r="DO145" s="213"/>
      <c r="DP145" s="213"/>
      <c r="DQ145" s="213"/>
      <c r="DR145" s="213"/>
      <c r="DS145" s="213"/>
      <c r="DT145" s="213"/>
      <c r="DU145" s="213"/>
      <c r="DV145" s="213"/>
      <c r="DW145" s="213"/>
      <c r="DX145" s="213"/>
      <c r="DY145" s="213"/>
      <c r="DZ145" s="213"/>
      <c r="EA145" s="213"/>
      <c r="EB145" s="213"/>
      <c r="EC145" s="213"/>
      <c r="ED145" s="213"/>
      <c r="EE145" s="213"/>
      <c r="EF145" s="213"/>
      <c r="EG145" s="213"/>
      <c r="EH145" s="213"/>
      <c r="EI145" s="213"/>
      <c r="EJ145" s="213"/>
      <c r="EK145" s="213"/>
      <c r="EL145" s="213"/>
      <c r="EM145" s="213"/>
      <c r="EN145" s="213"/>
      <c r="EO145" s="213"/>
      <c r="EP145" s="213"/>
      <c r="EQ145" s="213"/>
      <c r="ER145" s="213"/>
      <c r="ES145" s="213"/>
      <c r="ET145" s="213"/>
      <c r="EU145" s="213"/>
      <c r="EV145" s="213"/>
      <c r="EW145" s="213"/>
      <c r="EX145" s="213"/>
      <c r="EY145" s="213"/>
      <c r="EZ145" s="213"/>
      <c r="FA145" s="213"/>
      <c r="FB145" s="213"/>
      <c r="FC145" s="213"/>
      <c r="FD145" s="213"/>
      <c r="FE145" s="214"/>
    </row>
    <row r="146" spans="1:161" s="12" customFormat="1" ht="15">
      <c r="A146" s="200"/>
      <c r="B146" s="201"/>
      <c r="C146" s="201"/>
      <c r="D146" s="201"/>
      <c r="E146" s="201"/>
      <c r="F146" s="201"/>
      <c r="G146" s="202"/>
      <c r="H146" s="200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2"/>
      <c r="CG146" s="212" t="s">
        <v>170</v>
      </c>
      <c r="CH146" s="213"/>
      <c r="CI146" s="213"/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13"/>
      <c r="CX146" s="213"/>
      <c r="CY146" s="213"/>
      <c r="CZ146" s="213"/>
      <c r="DA146" s="213"/>
      <c r="DB146" s="213"/>
      <c r="DC146" s="213"/>
      <c r="DD146" s="213"/>
      <c r="DE146" s="213"/>
      <c r="DF146" s="213"/>
      <c r="DG146" s="213"/>
      <c r="DH146" s="213"/>
      <c r="DI146" s="213"/>
      <c r="DJ146" s="213"/>
      <c r="DK146" s="213"/>
      <c r="DL146" s="213"/>
      <c r="DM146" s="213"/>
      <c r="DN146" s="213"/>
      <c r="DO146" s="213"/>
      <c r="DP146" s="213"/>
      <c r="DQ146" s="213"/>
      <c r="DR146" s="213"/>
      <c r="DS146" s="213"/>
      <c r="DT146" s="214"/>
      <c r="DU146" s="212" t="s">
        <v>167</v>
      </c>
      <c r="DV146" s="213"/>
      <c r="DW146" s="213"/>
      <c r="DX146" s="213"/>
      <c r="DY146" s="213"/>
      <c r="DZ146" s="213"/>
      <c r="EA146" s="213"/>
      <c r="EB146" s="213"/>
      <c r="EC146" s="213"/>
      <c r="ED146" s="213"/>
      <c r="EE146" s="213"/>
      <c r="EF146" s="213"/>
      <c r="EG146" s="213"/>
      <c r="EH146" s="213"/>
      <c r="EI146" s="213"/>
      <c r="EJ146" s="213"/>
      <c r="EK146" s="213"/>
      <c r="EL146" s="213"/>
      <c r="EM146" s="213"/>
      <c r="EN146" s="213"/>
      <c r="EO146" s="213"/>
      <c r="EP146" s="213"/>
      <c r="EQ146" s="213"/>
      <c r="ER146" s="213"/>
      <c r="ES146" s="213"/>
      <c r="ET146" s="213"/>
      <c r="EU146" s="213"/>
      <c r="EV146" s="213"/>
      <c r="EW146" s="213"/>
      <c r="EX146" s="213"/>
      <c r="EY146" s="213"/>
      <c r="EZ146" s="213"/>
      <c r="FA146" s="213"/>
      <c r="FB146" s="213"/>
      <c r="FC146" s="213"/>
      <c r="FD146" s="213"/>
      <c r="FE146" s="214"/>
    </row>
    <row r="147" spans="1:161" s="12" customFormat="1" ht="15">
      <c r="A147" s="168" t="s">
        <v>23</v>
      </c>
      <c r="B147" s="169"/>
      <c r="C147" s="169"/>
      <c r="D147" s="169"/>
      <c r="E147" s="169"/>
      <c r="F147" s="169"/>
      <c r="G147" s="170"/>
      <c r="H147" s="271" t="s">
        <v>24</v>
      </c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  <c r="BS147" s="271"/>
      <c r="BT147" s="271"/>
      <c r="BU147" s="271"/>
      <c r="BV147" s="271"/>
      <c r="BW147" s="271"/>
      <c r="BX147" s="271"/>
      <c r="BY147" s="271"/>
      <c r="BZ147" s="271"/>
      <c r="CA147" s="271"/>
      <c r="CB147" s="271"/>
      <c r="CC147" s="271"/>
      <c r="CD147" s="271"/>
      <c r="CE147" s="271"/>
      <c r="CF147" s="271"/>
      <c r="CG147" s="168" t="s">
        <v>37</v>
      </c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69"/>
      <c r="DE147" s="169"/>
      <c r="DF147" s="169"/>
      <c r="DG147" s="169"/>
      <c r="DH147" s="169"/>
      <c r="DI147" s="169"/>
      <c r="DJ147" s="169"/>
      <c r="DK147" s="169"/>
      <c r="DL147" s="169"/>
      <c r="DM147" s="169"/>
      <c r="DN147" s="169"/>
      <c r="DO147" s="169"/>
      <c r="DP147" s="169"/>
      <c r="DQ147" s="169"/>
      <c r="DR147" s="169"/>
      <c r="DS147" s="169"/>
      <c r="DT147" s="170"/>
      <c r="DU147" s="168" t="s">
        <v>38</v>
      </c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70"/>
    </row>
    <row r="148" spans="1:161" s="12" customFormat="1" ht="15">
      <c r="A148" s="27"/>
      <c r="B148" s="218">
        <v>1</v>
      </c>
      <c r="C148" s="218"/>
      <c r="D148" s="218"/>
      <c r="E148" s="218"/>
      <c r="F148" s="218"/>
      <c r="G148" s="219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72"/>
      <c r="CG148" s="203"/>
      <c r="CH148" s="204"/>
      <c r="CI148" s="204"/>
      <c r="CJ148" s="204"/>
      <c r="CK148" s="204"/>
      <c r="CL148" s="204"/>
      <c r="CM148" s="204"/>
      <c r="CN148" s="204"/>
      <c r="CO148" s="204"/>
      <c r="CP148" s="204"/>
      <c r="CQ148" s="204"/>
      <c r="CR148" s="204"/>
      <c r="CS148" s="204"/>
      <c r="CT148" s="204"/>
      <c r="CU148" s="204"/>
      <c r="CV148" s="204"/>
      <c r="CW148" s="204"/>
      <c r="CX148" s="204"/>
      <c r="CY148" s="204"/>
      <c r="CZ148" s="204"/>
      <c r="DA148" s="204"/>
      <c r="DB148" s="204"/>
      <c r="DC148" s="204"/>
      <c r="DD148" s="204"/>
      <c r="DE148" s="204"/>
      <c r="DF148" s="204"/>
      <c r="DG148" s="204"/>
      <c r="DH148" s="204"/>
      <c r="DI148" s="204"/>
      <c r="DJ148" s="204"/>
      <c r="DK148" s="204"/>
      <c r="DL148" s="204"/>
      <c r="DM148" s="204"/>
      <c r="DN148" s="204"/>
      <c r="DO148" s="204"/>
      <c r="DP148" s="204"/>
      <c r="DQ148" s="204"/>
      <c r="DR148" s="204"/>
      <c r="DS148" s="204"/>
      <c r="DT148" s="205"/>
      <c r="DU148" s="203"/>
      <c r="DV148" s="204"/>
      <c r="DW148" s="204"/>
      <c r="DX148" s="204"/>
      <c r="DY148" s="204"/>
      <c r="DZ148" s="204"/>
      <c r="EA148" s="204"/>
      <c r="EB148" s="204"/>
      <c r="EC148" s="204"/>
      <c r="ED148" s="204"/>
      <c r="EE148" s="204"/>
      <c r="EF148" s="204"/>
      <c r="EG148" s="204"/>
      <c r="EH148" s="204"/>
      <c r="EI148" s="204"/>
      <c r="EJ148" s="204"/>
      <c r="EK148" s="204"/>
      <c r="EL148" s="204"/>
      <c r="EM148" s="204"/>
      <c r="EN148" s="204"/>
      <c r="EO148" s="204"/>
      <c r="EP148" s="204"/>
      <c r="EQ148" s="204"/>
      <c r="ER148" s="204"/>
      <c r="ES148" s="204"/>
      <c r="ET148" s="204"/>
      <c r="EU148" s="204"/>
      <c r="EV148" s="204"/>
      <c r="EW148" s="204"/>
      <c r="EX148" s="204"/>
      <c r="EY148" s="204"/>
      <c r="EZ148" s="204"/>
      <c r="FA148" s="204"/>
      <c r="FB148" s="204"/>
      <c r="FC148" s="204"/>
      <c r="FD148" s="204"/>
      <c r="FE148" s="205"/>
    </row>
    <row r="149" spans="1:161" s="12" customFormat="1" ht="15">
      <c r="A149" s="27"/>
      <c r="B149" s="218">
        <v>2</v>
      </c>
      <c r="C149" s="218"/>
      <c r="D149" s="218"/>
      <c r="E149" s="218"/>
      <c r="F149" s="218"/>
      <c r="G149" s="219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2"/>
      <c r="BH149" s="272"/>
      <c r="BI149" s="272"/>
      <c r="BJ149" s="272"/>
      <c r="BK149" s="272"/>
      <c r="BL149" s="272"/>
      <c r="BM149" s="272"/>
      <c r="BN149" s="272"/>
      <c r="BO149" s="272"/>
      <c r="BP149" s="272"/>
      <c r="BQ149" s="272"/>
      <c r="BR149" s="272"/>
      <c r="BS149" s="272"/>
      <c r="BT149" s="272"/>
      <c r="BU149" s="272"/>
      <c r="BV149" s="272"/>
      <c r="BW149" s="272"/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03"/>
      <c r="CH149" s="204"/>
      <c r="CI149" s="204"/>
      <c r="CJ149" s="204"/>
      <c r="CK149" s="204"/>
      <c r="CL149" s="204"/>
      <c r="CM149" s="204"/>
      <c r="CN149" s="204"/>
      <c r="CO149" s="204"/>
      <c r="CP149" s="204"/>
      <c r="CQ149" s="204"/>
      <c r="CR149" s="204"/>
      <c r="CS149" s="204"/>
      <c r="CT149" s="204"/>
      <c r="CU149" s="204"/>
      <c r="CV149" s="204"/>
      <c r="CW149" s="204"/>
      <c r="CX149" s="204"/>
      <c r="CY149" s="204"/>
      <c r="CZ149" s="204"/>
      <c r="DA149" s="204"/>
      <c r="DB149" s="204"/>
      <c r="DC149" s="204"/>
      <c r="DD149" s="204"/>
      <c r="DE149" s="204"/>
      <c r="DF149" s="204"/>
      <c r="DG149" s="204"/>
      <c r="DH149" s="204"/>
      <c r="DI149" s="204"/>
      <c r="DJ149" s="204"/>
      <c r="DK149" s="204"/>
      <c r="DL149" s="204"/>
      <c r="DM149" s="204"/>
      <c r="DN149" s="204"/>
      <c r="DO149" s="204"/>
      <c r="DP149" s="204"/>
      <c r="DQ149" s="204"/>
      <c r="DR149" s="204"/>
      <c r="DS149" s="204"/>
      <c r="DT149" s="205"/>
      <c r="DU149" s="203"/>
      <c r="DV149" s="204"/>
      <c r="DW149" s="204"/>
      <c r="DX149" s="204"/>
      <c r="DY149" s="204"/>
      <c r="DZ149" s="204"/>
      <c r="EA149" s="204"/>
      <c r="EB149" s="204"/>
      <c r="EC149" s="204"/>
      <c r="ED149" s="204"/>
      <c r="EE149" s="204"/>
      <c r="EF149" s="204"/>
      <c r="EG149" s="204"/>
      <c r="EH149" s="204"/>
      <c r="EI149" s="204"/>
      <c r="EJ149" s="204"/>
      <c r="EK149" s="204"/>
      <c r="EL149" s="204"/>
      <c r="EM149" s="204"/>
      <c r="EN149" s="204"/>
      <c r="EO149" s="204"/>
      <c r="EP149" s="204"/>
      <c r="EQ149" s="204"/>
      <c r="ER149" s="204"/>
      <c r="ES149" s="204"/>
      <c r="ET149" s="204"/>
      <c r="EU149" s="204"/>
      <c r="EV149" s="204"/>
      <c r="EW149" s="204"/>
      <c r="EX149" s="204"/>
      <c r="EY149" s="204"/>
      <c r="EZ149" s="204"/>
      <c r="FA149" s="204"/>
      <c r="FB149" s="204"/>
      <c r="FC149" s="204"/>
      <c r="FD149" s="204"/>
      <c r="FE149" s="205"/>
    </row>
  </sheetData>
  <sheetProtection/>
  <mergeCells count="1151">
    <mergeCell ref="DP52:DY52"/>
    <mergeCell ref="DZ52:EI52"/>
    <mergeCell ref="EJ52:ES52"/>
    <mergeCell ref="ET52:FE52"/>
    <mergeCell ref="BG52:BP52"/>
    <mergeCell ref="BQ52:BY52"/>
    <mergeCell ref="BZ52:CH52"/>
    <mergeCell ref="CI52:CS52"/>
    <mergeCell ref="CT52:DD52"/>
    <mergeCell ref="DE52:DO52"/>
    <mergeCell ref="DP51:DY51"/>
    <mergeCell ref="DZ51:EI51"/>
    <mergeCell ref="EJ51:ES51"/>
    <mergeCell ref="ET51:FE51"/>
    <mergeCell ref="A52:H52"/>
    <mergeCell ref="I52:R52"/>
    <mergeCell ref="S52:AB52"/>
    <mergeCell ref="AC52:AL52"/>
    <mergeCell ref="AM52:AV52"/>
    <mergeCell ref="AW52:BF52"/>
    <mergeCell ref="BG51:BP51"/>
    <mergeCell ref="BQ51:BY51"/>
    <mergeCell ref="BZ51:CH51"/>
    <mergeCell ref="CI51:CS51"/>
    <mergeCell ref="CT51:DD51"/>
    <mergeCell ref="DE51:DO51"/>
    <mergeCell ref="DP47:DY50"/>
    <mergeCell ref="DZ47:EI50"/>
    <mergeCell ref="EJ47:ES50"/>
    <mergeCell ref="ET47:FE50"/>
    <mergeCell ref="A51:H51"/>
    <mergeCell ref="I51:R51"/>
    <mergeCell ref="S51:AB51"/>
    <mergeCell ref="AC51:AL51"/>
    <mergeCell ref="AM51:AV51"/>
    <mergeCell ref="AW51:BF51"/>
    <mergeCell ref="BG47:BP50"/>
    <mergeCell ref="BQ47:BY50"/>
    <mergeCell ref="BZ47:CH50"/>
    <mergeCell ref="CI47:CS50"/>
    <mergeCell ref="CT47:DD50"/>
    <mergeCell ref="DE47:DO50"/>
    <mergeCell ref="A47:H50"/>
    <mergeCell ref="I47:R50"/>
    <mergeCell ref="S47:AB50"/>
    <mergeCell ref="AC47:AL50"/>
    <mergeCell ref="AM47:AV50"/>
    <mergeCell ref="AW47:BF50"/>
    <mergeCell ref="B139:G139"/>
    <mergeCell ref="H138:CF138"/>
    <mergeCell ref="CG138:DT138"/>
    <mergeCell ref="DU138:FE138"/>
    <mergeCell ref="DU141:FE141"/>
    <mergeCell ref="CG141:DT141"/>
    <mergeCell ref="H141:CF141"/>
    <mergeCell ref="B141:G141"/>
    <mergeCell ref="A78:Q78"/>
    <mergeCell ref="CG134:DT134"/>
    <mergeCell ref="DU134:FE134"/>
    <mergeCell ref="B135:G135"/>
    <mergeCell ref="H135:CF135"/>
    <mergeCell ref="H139:CF139"/>
    <mergeCell ref="DU139:FE139"/>
    <mergeCell ref="CG139:DT139"/>
    <mergeCell ref="B138:G138"/>
    <mergeCell ref="B134:G134"/>
    <mergeCell ref="H134:CF134"/>
    <mergeCell ref="B140:G140"/>
    <mergeCell ref="H140:CF140"/>
    <mergeCell ref="CG140:DT140"/>
    <mergeCell ref="DU140:FE140"/>
    <mergeCell ref="B136:G136"/>
    <mergeCell ref="H136:CF136"/>
    <mergeCell ref="CG136:DT136"/>
    <mergeCell ref="DU136:FE136"/>
    <mergeCell ref="B137:G137"/>
    <mergeCell ref="H137:CF137"/>
    <mergeCell ref="CG137:DT137"/>
    <mergeCell ref="DU137:FE137"/>
    <mergeCell ref="B149:G149"/>
    <mergeCell ref="H149:CF149"/>
    <mergeCell ref="CG149:DT149"/>
    <mergeCell ref="DU149:FE149"/>
    <mergeCell ref="A147:G147"/>
    <mergeCell ref="H147:CF147"/>
    <mergeCell ref="CG147:DT147"/>
    <mergeCell ref="DU147:FE147"/>
    <mergeCell ref="B148:G148"/>
    <mergeCell ref="H148:CF148"/>
    <mergeCell ref="CG148:DT148"/>
    <mergeCell ref="DU148:FE148"/>
    <mergeCell ref="A143:FE143"/>
    <mergeCell ref="A145:G146"/>
    <mergeCell ref="H145:CF146"/>
    <mergeCell ref="CG145:FE145"/>
    <mergeCell ref="CG146:DT146"/>
    <mergeCell ref="DU146:FE146"/>
    <mergeCell ref="CG135:DT135"/>
    <mergeCell ref="DU135:FE135"/>
    <mergeCell ref="A131:G132"/>
    <mergeCell ref="H131:CF132"/>
    <mergeCell ref="CG131:FE131"/>
    <mergeCell ref="CG132:DT132"/>
    <mergeCell ref="DU132:FE132"/>
    <mergeCell ref="A133:G133"/>
    <mergeCell ref="H133:CF133"/>
    <mergeCell ref="CG133:DT133"/>
    <mergeCell ref="DU133:FE133"/>
    <mergeCell ref="B127:G127"/>
    <mergeCell ref="H127:BE127"/>
    <mergeCell ref="BF127:CF127"/>
    <mergeCell ref="CG127:DT127"/>
    <mergeCell ref="DU127:FE127"/>
    <mergeCell ref="DU125:FE125"/>
    <mergeCell ref="A126:G126"/>
    <mergeCell ref="H126:BE126"/>
    <mergeCell ref="BF126:CF126"/>
    <mergeCell ref="CG126:DT126"/>
    <mergeCell ref="DU126:FE126"/>
    <mergeCell ref="A124:G125"/>
    <mergeCell ref="H124:BE125"/>
    <mergeCell ref="BF124:CF125"/>
    <mergeCell ref="CG124:FE124"/>
    <mergeCell ref="CG125:DT125"/>
    <mergeCell ref="DT94:FE94"/>
    <mergeCell ref="DT95:FE95"/>
    <mergeCell ref="DT98:FE98"/>
    <mergeCell ref="DT99:FE99"/>
    <mergeCell ref="DT96:FE97"/>
    <mergeCell ref="CP94:CT94"/>
    <mergeCell ref="CU94:CY94"/>
    <mergeCell ref="CZ94:DD94"/>
    <mergeCell ref="DO94:DS94"/>
    <mergeCell ref="DO99:DS99"/>
    <mergeCell ref="DT79:FE79"/>
    <mergeCell ref="DT80:FE80"/>
    <mergeCell ref="CZ62:DD62"/>
    <mergeCell ref="DT75:FE76"/>
    <mergeCell ref="DT77:FE78"/>
    <mergeCell ref="DT69:FE69"/>
    <mergeCell ref="DT70:FE70"/>
    <mergeCell ref="DT71:FE71"/>
    <mergeCell ref="DT72:FE72"/>
    <mergeCell ref="DT73:FE73"/>
    <mergeCell ref="DT74:FE74"/>
    <mergeCell ref="DJ69:DN69"/>
    <mergeCell ref="DO6:EF6"/>
    <mergeCell ref="DT62:FE62"/>
    <mergeCell ref="DT65:FE65"/>
    <mergeCell ref="DT66:FE66"/>
    <mergeCell ref="DT67:FE67"/>
    <mergeCell ref="DT63:FE64"/>
    <mergeCell ref="CP58:DS58"/>
    <mergeCell ref="CP59:DD59"/>
    <mergeCell ref="DE59:DS59"/>
    <mergeCell ref="CU62:CY62"/>
    <mergeCell ref="CW7:DN7"/>
    <mergeCell ref="AW56:DS56"/>
    <mergeCell ref="AW57:DS57"/>
    <mergeCell ref="CW8:DN8"/>
    <mergeCell ref="I15:BG15"/>
    <mergeCell ref="BH15:DF15"/>
    <mergeCell ref="DG15:FE15"/>
    <mergeCell ref="DT56:FE60"/>
    <mergeCell ref="DO8:EF8"/>
    <mergeCell ref="I5:AG6"/>
    <mergeCell ref="AH5:BF6"/>
    <mergeCell ref="BG5:CA6"/>
    <mergeCell ref="CB5:CV6"/>
    <mergeCell ref="CW6:DN6"/>
    <mergeCell ref="CW5:EF5"/>
    <mergeCell ref="EG5:FE6"/>
    <mergeCell ref="BG9:CA9"/>
    <mergeCell ref="A3:FE3"/>
    <mergeCell ref="A7:H7"/>
    <mergeCell ref="I7:AG7"/>
    <mergeCell ref="AH7:BF7"/>
    <mergeCell ref="EG7:FE7"/>
    <mergeCell ref="BG7:CA7"/>
    <mergeCell ref="CB7:CV7"/>
    <mergeCell ref="DO7:EF7"/>
    <mergeCell ref="A5:H6"/>
    <mergeCell ref="A8:H8"/>
    <mergeCell ref="I8:AG8"/>
    <mergeCell ref="AH8:BF8"/>
    <mergeCell ref="BG8:CA8"/>
    <mergeCell ref="EG8:FE8"/>
    <mergeCell ref="CB8:CV8"/>
    <mergeCell ref="I14:BG14"/>
    <mergeCell ref="BH14:DF14"/>
    <mergeCell ref="DG14:FE14"/>
    <mergeCell ref="A9:BF9"/>
    <mergeCell ref="A31:H34"/>
    <mergeCell ref="CB9:CV9"/>
    <mergeCell ref="CW9:DN9"/>
    <mergeCell ref="DO9:EF9"/>
    <mergeCell ref="A15:H15"/>
    <mergeCell ref="EG9:FE9"/>
    <mergeCell ref="A17:FE17"/>
    <mergeCell ref="A19:H19"/>
    <mergeCell ref="I19:BG19"/>
    <mergeCell ref="BH19:DF19"/>
    <mergeCell ref="DG19:FE19"/>
    <mergeCell ref="A13:H13"/>
    <mergeCell ref="I13:BG13"/>
    <mergeCell ref="BH13:DF13"/>
    <mergeCell ref="DG13:FE13"/>
    <mergeCell ref="A14:H14"/>
    <mergeCell ref="A20:H20"/>
    <mergeCell ref="I20:BG20"/>
    <mergeCell ref="BH20:DF20"/>
    <mergeCell ref="DG20:FE20"/>
    <mergeCell ref="A21:H21"/>
    <mergeCell ref="I21:BG21"/>
    <mergeCell ref="BH21:DF21"/>
    <mergeCell ref="DG21:FE21"/>
    <mergeCell ref="AW35:BF35"/>
    <mergeCell ref="BR35:CA35"/>
    <mergeCell ref="AW45:BF45"/>
    <mergeCell ref="BG36:BQ36"/>
    <mergeCell ref="BR36:CA36"/>
    <mergeCell ref="BR37:CA37"/>
    <mergeCell ref="BQ44:BY45"/>
    <mergeCell ref="DP43:DY45"/>
    <mergeCell ref="I31:AL33"/>
    <mergeCell ref="I34:R34"/>
    <mergeCell ref="S34:AB34"/>
    <mergeCell ref="AC34:AL34"/>
    <mergeCell ref="AM31:BF33"/>
    <mergeCell ref="BG31:FE31"/>
    <mergeCell ref="BG32:BQ34"/>
    <mergeCell ref="BR32:CK32"/>
    <mergeCell ref="CL32:DU32"/>
    <mergeCell ref="DV32:EG34"/>
    <mergeCell ref="EH32:ES34"/>
    <mergeCell ref="ET32:FE34"/>
    <mergeCell ref="BR33:CA34"/>
    <mergeCell ref="AM34:AV34"/>
    <mergeCell ref="CB33:CK34"/>
    <mergeCell ref="CL33:CW34"/>
    <mergeCell ref="CX33:DI34"/>
    <mergeCell ref="DJ33:DU34"/>
    <mergeCell ref="AW34:BF34"/>
    <mergeCell ref="A35:H35"/>
    <mergeCell ref="I35:R35"/>
    <mergeCell ref="S35:AB35"/>
    <mergeCell ref="AM46:AV46"/>
    <mergeCell ref="AC35:AL35"/>
    <mergeCell ref="AM35:AV35"/>
    <mergeCell ref="A46:H46"/>
    <mergeCell ref="I46:R46"/>
    <mergeCell ref="S46:AB46"/>
    <mergeCell ref="AC46:AL46"/>
    <mergeCell ref="CB35:CK35"/>
    <mergeCell ref="BG35:BQ35"/>
    <mergeCell ref="CL35:CW35"/>
    <mergeCell ref="CX35:DI35"/>
    <mergeCell ref="DJ35:DU35"/>
    <mergeCell ref="DV35:EG35"/>
    <mergeCell ref="EH35:ES35"/>
    <mergeCell ref="ET35:FE35"/>
    <mergeCell ref="DV36:EG36"/>
    <mergeCell ref="EH36:ES36"/>
    <mergeCell ref="ET36:FE36"/>
    <mergeCell ref="BG37:BQ37"/>
    <mergeCell ref="CB36:CK36"/>
    <mergeCell ref="CL36:CW36"/>
    <mergeCell ref="CX36:DI36"/>
    <mergeCell ref="DJ36:DU36"/>
    <mergeCell ref="CB37:CK37"/>
    <mergeCell ref="CL37:CW37"/>
    <mergeCell ref="CX37:DI37"/>
    <mergeCell ref="DJ37:DU37"/>
    <mergeCell ref="DV37:EG37"/>
    <mergeCell ref="EH37:ES37"/>
    <mergeCell ref="ET37:FE37"/>
    <mergeCell ref="ET42:FE45"/>
    <mergeCell ref="BQ43:CH43"/>
    <mergeCell ref="CI43:DO43"/>
    <mergeCell ref="CX38:DI38"/>
    <mergeCell ref="DV38:EG38"/>
    <mergeCell ref="EH38:ES38"/>
    <mergeCell ref="BR38:CA38"/>
    <mergeCell ref="BG42:ES42"/>
    <mergeCell ref="BG43:BP45"/>
    <mergeCell ref="CU70:CY70"/>
    <mergeCell ref="CZ70:DD70"/>
    <mergeCell ref="DE70:DI70"/>
    <mergeCell ref="DJ70:DN70"/>
    <mergeCell ref="DO70:DS70"/>
    <mergeCell ref="DJ38:DU38"/>
    <mergeCell ref="DJ61:DN61"/>
    <mergeCell ref="DT61:FE61"/>
    <mergeCell ref="CZ69:DD69"/>
    <mergeCell ref="DE69:DI69"/>
    <mergeCell ref="A42:H45"/>
    <mergeCell ref="I42:AL44"/>
    <mergeCell ref="AM42:BF44"/>
    <mergeCell ref="I45:R45"/>
    <mergeCell ref="S45:AB45"/>
    <mergeCell ref="AC45:AL45"/>
    <mergeCell ref="AM45:AV45"/>
    <mergeCell ref="ET38:FE38"/>
    <mergeCell ref="A36:H38"/>
    <mergeCell ref="I36:R38"/>
    <mergeCell ref="S36:AB38"/>
    <mergeCell ref="AC36:AL38"/>
    <mergeCell ref="AM36:AV38"/>
    <mergeCell ref="AW36:BF38"/>
    <mergeCell ref="CB38:CK38"/>
    <mergeCell ref="CL38:CW38"/>
    <mergeCell ref="BG38:BQ38"/>
    <mergeCell ref="DZ43:EI45"/>
    <mergeCell ref="EJ43:ES45"/>
    <mergeCell ref="BZ46:CH46"/>
    <mergeCell ref="CI46:CS46"/>
    <mergeCell ref="ET46:FE46"/>
    <mergeCell ref="DP46:DY46"/>
    <mergeCell ref="DZ46:EI46"/>
    <mergeCell ref="EJ46:ES46"/>
    <mergeCell ref="DE44:DO45"/>
    <mergeCell ref="BZ44:CH45"/>
    <mergeCell ref="BB70:BF70"/>
    <mergeCell ref="BG70:BK70"/>
    <mergeCell ref="BL70:BP70"/>
    <mergeCell ref="BQ70:BU70"/>
    <mergeCell ref="BV70:BZ70"/>
    <mergeCell ref="CA70:CE70"/>
    <mergeCell ref="CF70:CJ70"/>
    <mergeCell ref="CK70:CO70"/>
    <mergeCell ref="CP70:CT70"/>
    <mergeCell ref="B70:Q70"/>
    <mergeCell ref="R70:W70"/>
    <mergeCell ref="X70:AG70"/>
    <mergeCell ref="AH70:AL70"/>
    <mergeCell ref="AM70:AQ70"/>
    <mergeCell ref="AR70:AV70"/>
    <mergeCell ref="AW70:BA70"/>
    <mergeCell ref="CI44:CS45"/>
    <mergeCell ref="CT44:DD45"/>
    <mergeCell ref="CT46:DD46"/>
    <mergeCell ref="DE46:DO46"/>
    <mergeCell ref="AW58:BK59"/>
    <mergeCell ref="BL58:BZ59"/>
    <mergeCell ref="CA58:CO59"/>
    <mergeCell ref="AW46:BF46"/>
    <mergeCell ref="BG46:BP46"/>
    <mergeCell ref="BQ46:BY46"/>
    <mergeCell ref="AW60:BA60"/>
    <mergeCell ref="BG61:BK61"/>
    <mergeCell ref="BL61:BP61"/>
    <mergeCell ref="BQ61:BU61"/>
    <mergeCell ref="BV61:BZ61"/>
    <mergeCell ref="CA61:CE61"/>
    <mergeCell ref="BB60:BF60"/>
    <mergeCell ref="BG60:BK60"/>
    <mergeCell ref="BL60:BP60"/>
    <mergeCell ref="BQ60:BU60"/>
    <mergeCell ref="CF61:CJ61"/>
    <mergeCell ref="CK61:CO61"/>
    <mergeCell ref="CP61:CT61"/>
    <mergeCell ref="CU61:CY61"/>
    <mergeCell ref="CZ61:DD61"/>
    <mergeCell ref="DE61:DI61"/>
    <mergeCell ref="DO61:DS61"/>
    <mergeCell ref="DO69:DS69"/>
    <mergeCell ref="DO62:DS62"/>
    <mergeCell ref="DE62:DI62"/>
    <mergeCell ref="DJ62:DN62"/>
    <mergeCell ref="DO65:DS65"/>
    <mergeCell ref="DE66:DI66"/>
    <mergeCell ref="DO66:DS66"/>
    <mergeCell ref="DJ66:DN66"/>
    <mergeCell ref="DE68:DI68"/>
    <mergeCell ref="BG62:BK62"/>
    <mergeCell ref="BL62:BP62"/>
    <mergeCell ref="CP69:CT69"/>
    <mergeCell ref="BQ62:BU62"/>
    <mergeCell ref="BV62:BZ62"/>
    <mergeCell ref="CA62:CE62"/>
    <mergeCell ref="CF62:CJ62"/>
    <mergeCell ref="CK62:CO62"/>
    <mergeCell ref="CP62:CT62"/>
    <mergeCell ref="A56:Q60"/>
    <mergeCell ref="R56:W60"/>
    <mergeCell ref="X56:AG60"/>
    <mergeCell ref="AH56:AV59"/>
    <mergeCell ref="AH60:AL60"/>
    <mergeCell ref="AM60:AQ60"/>
    <mergeCell ref="AR60:AV60"/>
    <mergeCell ref="BV60:BZ60"/>
    <mergeCell ref="CA60:CE60"/>
    <mergeCell ref="CF60:CJ60"/>
    <mergeCell ref="CK60:CO60"/>
    <mergeCell ref="CP60:CT60"/>
    <mergeCell ref="CU60:CY60"/>
    <mergeCell ref="CZ60:DD60"/>
    <mergeCell ref="DE60:DI60"/>
    <mergeCell ref="DJ60:DN60"/>
    <mergeCell ref="DO60:DS60"/>
    <mergeCell ref="A61:Q61"/>
    <mergeCell ref="R61:W61"/>
    <mergeCell ref="X61:AG61"/>
    <mergeCell ref="AH61:AL61"/>
    <mergeCell ref="AM61:AQ61"/>
    <mergeCell ref="AR61:AV61"/>
    <mergeCell ref="AW61:BA61"/>
    <mergeCell ref="BB61:BF61"/>
    <mergeCell ref="B62:Q62"/>
    <mergeCell ref="R62:W62"/>
    <mergeCell ref="X62:AG62"/>
    <mergeCell ref="AH62:AL62"/>
    <mergeCell ref="AM62:AQ62"/>
    <mergeCell ref="AR62:AV62"/>
    <mergeCell ref="AW62:BA62"/>
    <mergeCell ref="BB62:BF62"/>
    <mergeCell ref="B63:Q63"/>
    <mergeCell ref="B64:Q64"/>
    <mergeCell ref="BG69:BK69"/>
    <mergeCell ref="BL69:BP69"/>
    <mergeCell ref="BQ69:BU69"/>
    <mergeCell ref="AW69:BA69"/>
    <mergeCell ref="BB69:BF69"/>
    <mergeCell ref="BG63:BK64"/>
    <mergeCell ref="B68:Q68"/>
    <mergeCell ref="R68:W68"/>
    <mergeCell ref="CA69:CE69"/>
    <mergeCell ref="CF69:CJ69"/>
    <mergeCell ref="CK69:CO69"/>
    <mergeCell ref="B69:Q69"/>
    <mergeCell ref="R69:W69"/>
    <mergeCell ref="X69:AG69"/>
    <mergeCell ref="AH69:AL69"/>
    <mergeCell ref="AM69:AQ69"/>
    <mergeCell ref="AR69:AV69"/>
    <mergeCell ref="CU69:CY69"/>
    <mergeCell ref="BV63:BZ64"/>
    <mergeCell ref="CF68:CJ68"/>
    <mergeCell ref="CK68:CO68"/>
    <mergeCell ref="CP68:CT68"/>
    <mergeCell ref="CU68:CY68"/>
    <mergeCell ref="BV65:BZ65"/>
    <mergeCell ref="CA65:CE65"/>
    <mergeCell ref="CF65:CJ65"/>
    <mergeCell ref="CU63:CY64"/>
    <mergeCell ref="DJ68:DN68"/>
    <mergeCell ref="DO68:DS68"/>
    <mergeCell ref="CA68:CE68"/>
    <mergeCell ref="BG68:BK68"/>
    <mergeCell ref="BL68:BP68"/>
    <mergeCell ref="BQ68:BU68"/>
    <mergeCell ref="BV68:BZ68"/>
    <mergeCell ref="CZ68:DD68"/>
    <mergeCell ref="X68:AG68"/>
    <mergeCell ref="AH68:AL68"/>
    <mergeCell ref="AM68:AQ68"/>
    <mergeCell ref="AR68:AV68"/>
    <mergeCell ref="AW68:BA68"/>
    <mergeCell ref="BB68:BF68"/>
    <mergeCell ref="CZ63:DD64"/>
    <mergeCell ref="DE63:DI64"/>
    <mergeCell ref="DJ63:DN64"/>
    <mergeCell ref="DO63:DS64"/>
    <mergeCell ref="AW63:BA64"/>
    <mergeCell ref="CF63:CJ64"/>
    <mergeCell ref="CK63:CO64"/>
    <mergeCell ref="CP63:CT64"/>
    <mergeCell ref="BL63:BP64"/>
    <mergeCell ref="BQ63:BU64"/>
    <mergeCell ref="CA63:CE64"/>
    <mergeCell ref="B65:Q65"/>
    <mergeCell ref="R65:W65"/>
    <mergeCell ref="X65:AG65"/>
    <mergeCell ref="AH65:AL65"/>
    <mergeCell ref="AM65:AQ65"/>
    <mergeCell ref="BB63:BF64"/>
    <mergeCell ref="AR65:AV65"/>
    <mergeCell ref="AW65:BA65"/>
    <mergeCell ref="BB65:BF65"/>
    <mergeCell ref="BG65:BK65"/>
    <mergeCell ref="R63:W64"/>
    <mergeCell ref="X63:AG64"/>
    <mergeCell ref="AH63:AL64"/>
    <mergeCell ref="AM63:AQ64"/>
    <mergeCell ref="AR63:AV64"/>
    <mergeCell ref="CK65:CO65"/>
    <mergeCell ref="CP65:CT65"/>
    <mergeCell ref="CU65:CY65"/>
    <mergeCell ref="CZ65:DD65"/>
    <mergeCell ref="DE65:DI65"/>
    <mergeCell ref="DJ65:DN65"/>
    <mergeCell ref="B66:Q66"/>
    <mergeCell ref="R66:W66"/>
    <mergeCell ref="X66:AG66"/>
    <mergeCell ref="AH66:AL66"/>
    <mergeCell ref="AM66:AQ66"/>
    <mergeCell ref="AR66:AV66"/>
    <mergeCell ref="AW66:BA66"/>
    <mergeCell ref="BB66:BF66"/>
    <mergeCell ref="BG66:BK66"/>
    <mergeCell ref="BL66:BP66"/>
    <mergeCell ref="BQ66:BU66"/>
    <mergeCell ref="BV66:BZ66"/>
    <mergeCell ref="CA66:CE66"/>
    <mergeCell ref="CF66:CJ66"/>
    <mergeCell ref="CK66:CO66"/>
    <mergeCell ref="CP66:CT66"/>
    <mergeCell ref="CU66:CY66"/>
    <mergeCell ref="CZ66:DD66"/>
    <mergeCell ref="AW67:BA67"/>
    <mergeCell ref="BB67:BF67"/>
    <mergeCell ref="BG67:BK67"/>
    <mergeCell ref="B67:Q67"/>
    <mergeCell ref="R67:W67"/>
    <mergeCell ref="X67:AG67"/>
    <mergeCell ref="AH67:AL67"/>
    <mergeCell ref="AM67:AQ67"/>
    <mergeCell ref="AR67:AV67"/>
    <mergeCell ref="CA67:CE67"/>
    <mergeCell ref="CF67:CJ67"/>
    <mergeCell ref="CK67:CO67"/>
    <mergeCell ref="CP67:CT67"/>
    <mergeCell ref="CU67:CY67"/>
    <mergeCell ref="CZ67:DD67"/>
    <mergeCell ref="DE67:DI67"/>
    <mergeCell ref="DJ67:DN67"/>
    <mergeCell ref="DO67:DS67"/>
    <mergeCell ref="DT68:FE68"/>
    <mergeCell ref="AW71:BA71"/>
    <mergeCell ref="BB71:BF71"/>
    <mergeCell ref="BG71:BK71"/>
    <mergeCell ref="CA71:CE71"/>
    <mergeCell ref="CF71:CJ71"/>
    <mergeCell ref="CK71:CO71"/>
    <mergeCell ref="B71:Q71"/>
    <mergeCell ref="R71:W71"/>
    <mergeCell ref="X71:AG71"/>
    <mergeCell ref="AH71:AL71"/>
    <mergeCell ref="AM71:AQ71"/>
    <mergeCell ref="AR71:AV71"/>
    <mergeCell ref="CP71:CT71"/>
    <mergeCell ref="CU71:CY71"/>
    <mergeCell ref="CZ71:DD71"/>
    <mergeCell ref="DE71:DI71"/>
    <mergeCell ref="DJ71:DN71"/>
    <mergeCell ref="DO71:DS71"/>
    <mergeCell ref="B72:Q72"/>
    <mergeCell ref="R72:W72"/>
    <mergeCell ref="X72:AG72"/>
    <mergeCell ref="AH72:AL72"/>
    <mergeCell ref="AM72:AQ72"/>
    <mergeCell ref="AR72:AV72"/>
    <mergeCell ref="CF72:CJ72"/>
    <mergeCell ref="CK72:CO72"/>
    <mergeCell ref="CP72:CT72"/>
    <mergeCell ref="CU72:CY72"/>
    <mergeCell ref="CZ72:DD72"/>
    <mergeCell ref="AW72:BA72"/>
    <mergeCell ref="BB72:BF72"/>
    <mergeCell ref="BG72:BK72"/>
    <mergeCell ref="B73:Q73"/>
    <mergeCell ref="R73:W73"/>
    <mergeCell ref="X73:AG73"/>
    <mergeCell ref="AH73:AL73"/>
    <mergeCell ref="AM73:AQ73"/>
    <mergeCell ref="AR73:AV73"/>
    <mergeCell ref="DE72:DI72"/>
    <mergeCell ref="DJ72:DN72"/>
    <mergeCell ref="DO72:DS72"/>
    <mergeCell ref="AW73:BA73"/>
    <mergeCell ref="BB73:BF73"/>
    <mergeCell ref="BG73:BK73"/>
    <mergeCell ref="CA72:CE72"/>
    <mergeCell ref="CA73:CE73"/>
    <mergeCell ref="CF73:CJ73"/>
    <mergeCell ref="CK73:CO73"/>
    <mergeCell ref="CP73:CT73"/>
    <mergeCell ref="CU73:CY73"/>
    <mergeCell ref="CZ73:DD73"/>
    <mergeCell ref="DE73:DI73"/>
    <mergeCell ref="DJ73:DN73"/>
    <mergeCell ref="DO73:DS73"/>
    <mergeCell ref="CZ74:DD74"/>
    <mergeCell ref="AW74:BA74"/>
    <mergeCell ref="BB74:BF74"/>
    <mergeCell ref="BG74:BK74"/>
    <mergeCell ref="B74:Q74"/>
    <mergeCell ref="R74:W74"/>
    <mergeCell ref="X74:AG74"/>
    <mergeCell ref="AH74:AL74"/>
    <mergeCell ref="AM74:AQ74"/>
    <mergeCell ref="AR74:AV74"/>
    <mergeCell ref="CF74:CJ74"/>
    <mergeCell ref="CK74:CO74"/>
    <mergeCell ref="CP74:CT74"/>
    <mergeCell ref="CU74:CY74"/>
    <mergeCell ref="CF75:CJ76"/>
    <mergeCell ref="CK75:CO76"/>
    <mergeCell ref="CP75:CT76"/>
    <mergeCell ref="CU75:CY76"/>
    <mergeCell ref="DE74:DI74"/>
    <mergeCell ref="DJ74:DN74"/>
    <mergeCell ref="DO74:DS74"/>
    <mergeCell ref="AW75:BA76"/>
    <mergeCell ref="BB75:BF76"/>
    <mergeCell ref="BG75:BK76"/>
    <mergeCell ref="CA74:CE74"/>
    <mergeCell ref="CA75:CE76"/>
    <mergeCell ref="DJ75:DN76"/>
    <mergeCell ref="DO75:DS76"/>
    <mergeCell ref="B76:Q76"/>
    <mergeCell ref="CZ75:DD76"/>
    <mergeCell ref="R75:W76"/>
    <mergeCell ref="X75:AG76"/>
    <mergeCell ref="AH75:AL76"/>
    <mergeCell ref="AM75:AQ76"/>
    <mergeCell ref="AR75:AV76"/>
    <mergeCell ref="DE75:DI76"/>
    <mergeCell ref="B77:Q77"/>
    <mergeCell ref="R77:W78"/>
    <mergeCell ref="X77:AG78"/>
    <mergeCell ref="AH77:AL78"/>
    <mergeCell ref="AM77:AQ78"/>
    <mergeCell ref="BQ77:BU78"/>
    <mergeCell ref="BL77:BP78"/>
    <mergeCell ref="AR77:AV78"/>
    <mergeCell ref="AW77:BA78"/>
    <mergeCell ref="BB77:BF78"/>
    <mergeCell ref="BG77:BK78"/>
    <mergeCell ref="BV77:BZ78"/>
    <mergeCell ref="CA77:CE78"/>
    <mergeCell ref="CF77:CJ78"/>
    <mergeCell ref="CK77:CO78"/>
    <mergeCell ref="CP77:CT78"/>
    <mergeCell ref="CU77:CY78"/>
    <mergeCell ref="CZ77:DD78"/>
    <mergeCell ref="DE77:DI78"/>
    <mergeCell ref="DJ77:DN78"/>
    <mergeCell ref="DO77:DS78"/>
    <mergeCell ref="B79:Q79"/>
    <mergeCell ref="R79:W79"/>
    <mergeCell ref="X79:AG79"/>
    <mergeCell ref="AH79:AL79"/>
    <mergeCell ref="AM79:AQ79"/>
    <mergeCell ref="BQ79:BU79"/>
    <mergeCell ref="BL79:BP79"/>
    <mergeCell ref="AR79:AV79"/>
    <mergeCell ref="AW79:BA79"/>
    <mergeCell ref="BB79:BF79"/>
    <mergeCell ref="BG79:BK79"/>
    <mergeCell ref="BV79:BZ79"/>
    <mergeCell ref="CA79:CE79"/>
    <mergeCell ref="CF79:CJ79"/>
    <mergeCell ref="CK79:CO79"/>
    <mergeCell ref="CP79:CT79"/>
    <mergeCell ref="CU79:CY79"/>
    <mergeCell ref="CZ79:DD79"/>
    <mergeCell ref="DE79:DI79"/>
    <mergeCell ref="DJ79:DN79"/>
    <mergeCell ref="DO79:DS79"/>
    <mergeCell ref="B80:Q80"/>
    <mergeCell ref="R80:W80"/>
    <mergeCell ref="X80:AG80"/>
    <mergeCell ref="AH80:AL80"/>
    <mergeCell ref="AM80:AQ80"/>
    <mergeCell ref="BQ80:BU80"/>
    <mergeCell ref="BL80:BP80"/>
    <mergeCell ref="AR80:AV80"/>
    <mergeCell ref="AW80:BA80"/>
    <mergeCell ref="BB80:BF80"/>
    <mergeCell ref="BG80:BK80"/>
    <mergeCell ref="BV80:BZ80"/>
    <mergeCell ref="CA80:CE80"/>
    <mergeCell ref="CF80:CJ80"/>
    <mergeCell ref="CK80:CO80"/>
    <mergeCell ref="CP80:CT80"/>
    <mergeCell ref="CU80:CY80"/>
    <mergeCell ref="CZ80:DD80"/>
    <mergeCell ref="DE80:DI80"/>
    <mergeCell ref="DJ80:DN80"/>
    <mergeCell ref="DO80:DS80"/>
    <mergeCell ref="B81:Q81"/>
    <mergeCell ref="R81:W81"/>
    <mergeCell ref="X81:AG81"/>
    <mergeCell ref="AH81:AL81"/>
    <mergeCell ref="AM81:AQ81"/>
    <mergeCell ref="BQ81:BU81"/>
    <mergeCell ref="BL81:BP81"/>
    <mergeCell ref="AR81:AV81"/>
    <mergeCell ref="AW81:BA81"/>
    <mergeCell ref="BB81:BF81"/>
    <mergeCell ref="BG81:BK81"/>
    <mergeCell ref="BV81:BZ81"/>
    <mergeCell ref="CA81:CE81"/>
    <mergeCell ref="CF81:CJ81"/>
    <mergeCell ref="CK81:CO81"/>
    <mergeCell ref="CP81:CT81"/>
    <mergeCell ref="CU81:CY81"/>
    <mergeCell ref="CZ81:DD81"/>
    <mergeCell ref="DE81:DI81"/>
    <mergeCell ref="DJ81:DN81"/>
    <mergeCell ref="DO81:DS81"/>
    <mergeCell ref="DT81:FE81"/>
    <mergeCell ref="B82:Q82"/>
    <mergeCell ref="R82:W82"/>
    <mergeCell ref="X82:AG82"/>
    <mergeCell ref="AH82:AL82"/>
    <mergeCell ref="AM82:AQ82"/>
    <mergeCell ref="BQ82:BU82"/>
    <mergeCell ref="BL82:BP82"/>
    <mergeCell ref="AR82:AV82"/>
    <mergeCell ref="AW82:BA82"/>
    <mergeCell ref="BB82:BF82"/>
    <mergeCell ref="BG82:BK82"/>
    <mergeCell ref="BV82:BZ82"/>
    <mergeCell ref="CA82:CE82"/>
    <mergeCell ref="CF82:CJ82"/>
    <mergeCell ref="CK82:CO82"/>
    <mergeCell ref="CP82:CT82"/>
    <mergeCell ref="CU82:CY82"/>
    <mergeCell ref="CZ82:DD82"/>
    <mergeCell ref="DE82:DI82"/>
    <mergeCell ref="DJ82:DN82"/>
    <mergeCell ref="DO82:DS82"/>
    <mergeCell ref="DT82:FE82"/>
    <mergeCell ref="B83:Q83"/>
    <mergeCell ref="R83:W83"/>
    <mergeCell ref="X83:AG83"/>
    <mergeCell ref="AH83:AL83"/>
    <mergeCell ref="AM83:AQ83"/>
    <mergeCell ref="BQ83:BU83"/>
    <mergeCell ref="BL83:BP83"/>
    <mergeCell ref="AR83:AV83"/>
    <mergeCell ref="AW83:BA83"/>
    <mergeCell ref="BB83:BF83"/>
    <mergeCell ref="BG83:BK83"/>
    <mergeCell ref="BV83:BZ83"/>
    <mergeCell ref="CA83:CE83"/>
    <mergeCell ref="CF83:CJ83"/>
    <mergeCell ref="CK83:CO83"/>
    <mergeCell ref="CP83:CT83"/>
    <mergeCell ref="CU83:CY83"/>
    <mergeCell ref="CZ83:DD83"/>
    <mergeCell ref="DE83:DI83"/>
    <mergeCell ref="DJ83:DN83"/>
    <mergeCell ref="DO83:DS83"/>
    <mergeCell ref="DT83:FE83"/>
    <mergeCell ref="B84:Q84"/>
    <mergeCell ref="R84:W84"/>
    <mergeCell ref="X84:AG84"/>
    <mergeCell ref="AH84:AL84"/>
    <mergeCell ref="AM84:AQ84"/>
    <mergeCell ref="BQ84:BU84"/>
    <mergeCell ref="BL84:BP84"/>
    <mergeCell ref="AR84:AV84"/>
    <mergeCell ref="AW84:BA84"/>
    <mergeCell ref="BB84:BF84"/>
    <mergeCell ref="BG84:BK84"/>
    <mergeCell ref="BV84:BZ84"/>
    <mergeCell ref="CA84:CE84"/>
    <mergeCell ref="CF84:CJ84"/>
    <mergeCell ref="CK84:CO84"/>
    <mergeCell ref="CP84:CT84"/>
    <mergeCell ref="CU84:CY84"/>
    <mergeCell ref="CZ84:DD84"/>
    <mergeCell ref="DE84:DI84"/>
    <mergeCell ref="DJ84:DN84"/>
    <mergeCell ref="DO84:DS84"/>
    <mergeCell ref="DT84:FE84"/>
    <mergeCell ref="B85:Q85"/>
    <mergeCell ref="R85:W85"/>
    <mergeCell ref="X85:AG85"/>
    <mergeCell ref="AH85:AL85"/>
    <mergeCell ref="AM85:AQ85"/>
    <mergeCell ref="BQ85:BU85"/>
    <mergeCell ref="BL85:BP85"/>
    <mergeCell ref="AR85:AV85"/>
    <mergeCell ref="AW85:BA85"/>
    <mergeCell ref="BB85:BF85"/>
    <mergeCell ref="BG85:BK85"/>
    <mergeCell ref="BV85:BZ85"/>
    <mergeCell ref="CA85:CE85"/>
    <mergeCell ref="CF85:CJ85"/>
    <mergeCell ref="CK85:CO85"/>
    <mergeCell ref="CP85:CT85"/>
    <mergeCell ref="CU85:CY85"/>
    <mergeCell ref="CZ85:DD85"/>
    <mergeCell ref="DE85:DI85"/>
    <mergeCell ref="DJ85:DN85"/>
    <mergeCell ref="DO85:DS85"/>
    <mergeCell ref="DT85:FE85"/>
    <mergeCell ref="B86:Q86"/>
    <mergeCell ref="R86:W86"/>
    <mergeCell ref="X86:AG86"/>
    <mergeCell ref="AH86:AL86"/>
    <mergeCell ref="AM86:AQ86"/>
    <mergeCell ref="BQ86:BU86"/>
    <mergeCell ref="BL86:BP86"/>
    <mergeCell ref="AR86:AV86"/>
    <mergeCell ref="AW86:BA86"/>
    <mergeCell ref="BB86:BF86"/>
    <mergeCell ref="BG86:BK86"/>
    <mergeCell ref="BV86:BZ86"/>
    <mergeCell ref="CA86:CE86"/>
    <mergeCell ref="CF86:CJ86"/>
    <mergeCell ref="CK86:CO86"/>
    <mergeCell ref="CP86:CT86"/>
    <mergeCell ref="CU86:CY86"/>
    <mergeCell ref="CZ86:DD86"/>
    <mergeCell ref="DE86:DI86"/>
    <mergeCell ref="DJ86:DN86"/>
    <mergeCell ref="DO86:DS86"/>
    <mergeCell ref="DT86:FE86"/>
    <mergeCell ref="B87:Q87"/>
    <mergeCell ref="R87:W87"/>
    <mergeCell ref="X87:AG87"/>
    <mergeCell ref="AH87:AL87"/>
    <mergeCell ref="AM87:AQ87"/>
    <mergeCell ref="BQ87:BU87"/>
    <mergeCell ref="BL87:BP87"/>
    <mergeCell ref="AR87:AV87"/>
    <mergeCell ref="AW87:BA87"/>
    <mergeCell ref="BB87:BF87"/>
    <mergeCell ref="BG87:BK87"/>
    <mergeCell ref="BV87:BZ87"/>
    <mergeCell ref="CA87:CE87"/>
    <mergeCell ref="CF87:CJ87"/>
    <mergeCell ref="CK87:CO87"/>
    <mergeCell ref="CP87:CT87"/>
    <mergeCell ref="CU87:CY87"/>
    <mergeCell ref="CZ87:DD87"/>
    <mergeCell ref="DE87:DI87"/>
    <mergeCell ref="DJ87:DN87"/>
    <mergeCell ref="DO87:DS87"/>
    <mergeCell ref="DT87:FE87"/>
    <mergeCell ref="B88:Q88"/>
    <mergeCell ref="R88:W88"/>
    <mergeCell ref="X88:AG88"/>
    <mergeCell ref="AH88:AL88"/>
    <mergeCell ref="AM88:AQ88"/>
    <mergeCell ref="CU88:CY88"/>
    <mergeCell ref="BQ88:BU88"/>
    <mergeCell ref="BL88:BP88"/>
    <mergeCell ref="AR88:AV88"/>
    <mergeCell ref="AW88:BA88"/>
    <mergeCell ref="BB88:BF88"/>
    <mergeCell ref="BG88:BK88"/>
    <mergeCell ref="DE88:DI88"/>
    <mergeCell ref="DJ88:DN88"/>
    <mergeCell ref="DO88:DS88"/>
    <mergeCell ref="DT88:FE88"/>
    <mergeCell ref="B89:Q89"/>
    <mergeCell ref="R89:W89"/>
    <mergeCell ref="X89:AG89"/>
    <mergeCell ref="AH89:AL89"/>
    <mergeCell ref="AM89:AQ89"/>
    <mergeCell ref="BV88:BZ88"/>
    <mergeCell ref="BL89:BP89"/>
    <mergeCell ref="AR89:AV89"/>
    <mergeCell ref="AW89:BA89"/>
    <mergeCell ref="BB89:BF89"/>
    <mergeCell ref="BG89:BK89"/>
    <mergeCell ref="CZ88:DD88"/>
    <mergeCell ref="CA88:CE88"/>
    <mergeCell ref="CF88:CJ88"/>
    <mergeCell ref="CK88:CO88"/>
    <mergeCell ref="CP88:CT88"/>
    <mergeCell ref="DJ89:DN89"/>
    <mergeCell ref="DO89:DS89"/>
    <mergeCell ref="DT89:FE89"/>
    <mergeCell ref="B90:Q90"/>
    <mergeCell ref="R90:W90"/>
    <mergeCell ref="X90:AG90"/>
    <mergeCell ref="AH90:AL90"/>
    <mergeCell ref="AM90:AQ90"/>
    <mergeCell ref="BV89:BZ89"/>
    <mergeCell ref="CA89:CE89"/>
    <mergeCell ref="AR90:AV90"/>
    <mergeCell ref="AW90:BA90"/>
    <mergeCell ref="BB90:BF90"/>
    <mergeCell ref="BG90:BK90"/>
    <mergeCell ref="CZ89:DD89"/>
    <mergeCell ref="DE89:DI89"/>
    <mergeCell ref="CF89:CJ89"/>
    <mergeCell ref="CK89:CO89"/>
    <mergeCell ref="CP89:CT89"/>
    <mergeCell ref="CU89:CY89"/>
    <mergeCell ref="DE90:DI90"/>
    <mergeCell ref="DJ90:DN90"/>
    <mergeCell ref="DO90:DS90"/>
    <mergeCell ref="DT90:FE90"/>
    <mergeCell ref="B91:Q91"/>
    <mergeCell ref="R91:W91"/>
    <mergeCell ref="X91:AG91"/>
    <mergeCell ref="AH91:AL91"/>
    <mergeCell ref="AM91:AQ91"/>
    <mergeCell ref="BV90:BZ90"/>
    <mergeCell ref="BG91:BK91"/>
    <mergeCell ref="CZ90:DD90"/>
    <mergeCell ref="CA90:CE90"/>
    <mergeCell ref="CF90:CJ90"/>
    <mergeCell ref="CK90:CO90"/>
    <mergeCell ref="CP90:CT90"/>
    <mergeCell ref="CU90:CY90"/>
    <mergeCell ref="BV91:BZ91"/>
    <mergeCell ref="BL91:BP91"/>
    <mergeCell ref="BQ90:BU90"/>
    <mergeCell ref="B92:Q92"/>
    <mergeCell ref="R92:W93"/>
    <mergeCell ref="X92:AG93"/>
    <mergeCell ref="AH92:AL93"/>
    <mergeCell ref="B93:Q93"/>
    <mergeCell ref="CA91:CE91"/>
    <mergeCell ref="BQ91:BU91"/>
    <mergeCell ref="AR91:AV91"/>
    <mergeCell ref="AW91:BA91"/>
    <mergeCell ref="BB91:BF91"/>
    <mergeCell ref="CZ91:DD91"/>
    <mergeCell ref="DE91:DI91"/>
    <mergeCell ref="DJ91:DN91"/>
    <mergeCell ref="DO91:DS91"/>
    <mergeCell ref="DT91:FE91"/>
    <mergeCell ref="CF91:CJ91"/>
    <mergeCell ref="CK91:CO91"/>
    <mergeCell ref="CP91:CT91"/>
    <mergeCell ref="CU91:CY91"/>
    <mergeCell ref="DT92:FE93"/>
    <mergeCell ref="CA92:CE93"/>
    <mergeCell ref="CF92:CJ93"/>
    <mergeCell ref="CK92:CO93"/>
    <mergeCell ref="CP92:CT93"/>
    <mergeCell ref="BL92:BP93"/>
    <mergeCell ref="BQ92:BU93"/>
    <mergeCell ref="BV92:BZ93"/>
    <mergeCell ref="CU92:CY93"/>
    <mergeCell ref="CZ92:DD93"/>
    <mergeCell ref="DE92:DI93"/>
    <mergeCell ref="DJ92:DN93"/>
    <mergeCell ref="DO92:DS93"/>
    <mergeCell ref="AM92:AQ93"/>
    <mergeCell ref="AR92:AV93"/>
    <mergeCell ref="AW92:BA93"/>
    <mergeCell ref="BB92:BF93"/>
    <mergeCell ref="BG92:BK93"/>
    <mergeCell ref="B94:Q94"/>
    <mergeCell ref="R94:W94"/>
    <mergeCell ref="X94:AG94"/>
    <mergeCell ref="AH94:AL94"/>
    <mergeCell ref="AM94:AQ94"/>
    <mergeCell ref="AR94:AV94"/>
    <mergeCell ref="AW95:BA95"/>
    <mergeCell ref="BB95:BF95"/>
    <mergeCell ref="BG95:BK95"/>
    <mergeCell ref="CA94:CE94"/>
    <mergeCell ref="CA95:CE95"/>
    <mergeCell ref="CF95:CJ95"/>
    <mergeCell ref="AW94:BA94"/>
    <mergeCell ref="BB94:BF94"/>
    <mergeCell ref="BG94:BK94"/>
    <mergeCell ref="CF94:CJ94"/>
    <mergeCell ref="BQ96:BU97"/>
    <mergeCell ref="CK94:CO94"/>
    <mergeCell ref="DE94:DI94"/>
    <mergeCell ref="DJ94:DN94"/>
    <mergeCell ref="BV94:BZ94"/>
    <mergeCell ref="BQ94:BU94"/>
    <mergeCell ref="DJ96:DN97"/>
    <mergeCell ref="BQ95:BU95"/>
    <mergeCell ref="CP95:CT95"/>
    <mergeCell ref="AM96:AQ97"/>
    <mergeCell ref="AH95:AL95"/>
    <mergeCell ref="CP96:CT97"/>
    <mergeCell ref="CU96:CY97"/>
    <mergeCell ref="DE96:DI97"/>
    <mergeCell ref="CZ95:DD95"/>
    <mergeCell ref="BG96:BK97"/>
    <mergeCell ref="BV95:BZ95"/>
    <mergeCell ref="AM95:AQ95"/>
    <mergeCell ref="AR95:AV95"/>
    <mergeCell ref="X95:AG95"/>
    <mergeCell ref="B96:Q96"/>
    <mergeCell ref="R96:W97"/>
    <mergeCell ref="X96:AG97"/>
    <mergeCell ref="AH96:AL97"/>
    <mergeCell ref="B97:Q97"/>
    <mergeCell ref="B95:Q95"/>
    <mergeCell ref="CU98:CY98"/>
    <mergeCell ref="R95:W95"/>
    <mergeCell ref="DE95:DI95"/>
    <mergeCell ref="DJ95:DN95"/>
    <mergeCell ref="AR96:AV97"/>
    <mergeCell ref="AW96:BA97"/>
    <mergeCell ref="BB96:BF97"/>
    <mergeCell ref="BL95:BP95"/>
    <mergeCell ref="CK95:CO95"/>
    <mergeCell ref="CU95:CY95"/>
    <mergeCell ref="DO95:DS95"/>
    <mergeCell ref="BV96:BZ97"/>
    <mergeCell ref="CA96:CE97"/>
    <mergeCell ref="CF96:CJ97"/>
    <mergeCell ref="CK96:CO97"/>
    <mergeCell ref="DO96:DS97"/>
    <mergeCell ref="B98:Q98"/>
    <mergeCell ref="R98:W98"/>
    <mergeCell ref="X98:AG98"/>
    <mergeCell ref="AH98:AL98"/>
    <mergeCell ref="AM98:AQ98"/>
    <mergeCell ref="CZ96:DD97"/>
    <mergeCell ref="AR98:AV98"/>
    <mergeCell ref="AW98:BA98"/>
    <mergeCell ref="BB98:BF98"/>
    <mergeCell ref="BV98:BZ98"/>
    <mergeCell ref="DJ98:DN98"/>
    <mergeCell ref="CU99:CY99"/>
    <mergeCell ref="DE99:DI99"/>
    <mergeCell ref="DJ99:DN99"/>
    <mergeCell ref="BG98:BK98"/>
    <mergeCell ref="CA98:CE98"/>
    <mergeCell ref="CF98:CJ98"/>
    <mergeCell ref="CK98:CO98"/>
    <mergeCell ref="CP98:CT98"/>
    <mergeCell ref="CP99:CT99"/>
    <mergeCell ref="CA99:CE99"/>
    <mergeCell ref="CF99:CJ99"/>
    <mergeCell ref="CK99:CO99"/>
    <mergeCell ref="AR99:AV99"/>
    <mergeCell ref="AW99:BA99"/>
    <mergeCell ref="BB99:BF99"/>
    <mergeCell ref="BG99:BK99"/>
    <mergeCell ref="CZ99:DD99"/>
    <mergeCell ref="AR100:AV100"/>
    <mergeCell ref="AW100:BA100"/>
    <mergeCell ref="BB100:BF100"/>
    <mergeCell ref="BG100:BK100"/>
    <mergeCell ref="B99:Q99"/>
    <mergeCell ref="R99:W99"/>
    <mergeCell ref="X99:AG99"/>
    <mergeCell ref="AH99:AL99"/>
    <mergeCell ref="AM99:AQ99"/>
    <mergeCell ref="DO98:DS98"/>
    <mergeCell ref="BV99:BZ99"/>
    <mergeCell ref="CU100:CY100"/>
    <mergeCell ref="B100:Q100"/>
    <mergeCell ref="R100:W100"/>
    <mergeCell ref="X100:AG100"/>
    <mergeCell ref="AH100:AL100"/>
    <mergeCell ref="AM100:AQ100"/>
    <mergeCell ref="DE98:DI98"/>
    <mergeCell ref="CZ98:DD98"/>
    <mergeCell ref="DT100:FE100"/>
    <mergeCell ref="CZ100:DD100"/>
    <mergeCell ref="DE100:DI100"/>
    <mergeCell ref="DJ100:DN100"/>
    <mergeCell ref="DO100:DS100"/>
    <mergeCell ref="BV100:BZ100"/>
    <mergeCell ref="CA100:CE100"/>
    <mergeCell ref="CF100:CJ100"/>
    <mergeCell ref="CK100:CO100"/>
    <mergeCell ref="CP100:CT100"/>
    <mergeCell ref="BX106:CF107"/>
    <mergeCell ref="CG106:CS107"/>
    <mergeCell ref="A106:BW107"/>
    <mergeCell ref="CT106:FE106"/>
    <mergeCell ref="CT107:FE107"/>
    <mergeCell ref="A108:BW108"/>
    <mergeCell ref="BX108:CF108"/>
    <mergeCell ref="CG108:CS108"/>
    <mergeCell ref="CT108:FE108"/>
    <mergeCell ref="B109:BW109"/>
    <mergeCell ref="BX109:CF109"/>
    <mergeCell ref="CG109:CS109"/>
    <mergeCell ref="CT109:FE109"/>
    <mergeCell ref="CG113:CS113"/>
    <mergeCell ref="CT113:FE113"/>
    <mergeCell ref="B110:BW110"/>
    <mergeCell ref="BX110:CF110"/>
    <mergeCell ref="CG110:CS110"/>
    <mergeCell ref="CT110:FE110"/>
    <mergeCell ref="B111:BW111"/>
    <mergeCell ref="BX111:CF111"/>
    <mergeCell ref="CG111:CS111"/>
    <mergeCell ref="CT111:FE111"/>
    <mergeCell ref="CP120:DD120"/>
    <mergeCell ref="DE120:DS120"/>
    <mergeCell ref="A118:I119"/>
    <mergeCell ref="J118:AK119"/>
    <mergeCell ref="B112:BW112"/>
    <mergeCell ref="BX112:CF112"/>
    <mergeCell ref="CG112:CS112"/>
    <mergeCell ref="CT112:FE112"/>
    <mergeCell ref="B113:BW113"/>
    <mergeCell ref="BX113:CF113"/>
    <mergeCell ref="CP118:DD119"/>
    <mergeCell ref="DE118:DS119"/>
    <mergeCell ref="DT118:EM119"/>
    <mergeCell ref="EN119:EY119"/>
    <mergeCell ref="B114:BW114"/>
    <mergeCell ref="BX114:CF114"/>
    <mergeCell ref="CG114:CS114"/>
    <mergeCell ref="CT114:FE114"/>
    <mergeCell ref="EZ119:FE119"/>
    <mergeCell ref="EN118:FE118"/>
    <mergeCell ref="EN121:EY121"/>
    <mergeCell ref="EZ121:FE121"/>
    <mergeCell ref="DT120:EM120"/>
    <mergeCell ref="EN120:EY120"/>
    <mergeCell ref="EZ120:FE120"/>
    <mergeCell ref="DT121:EM121"/>
    <mergeCell ref="A121:I121"/>
    <mergeCell ref="J121:AK121"/>
    <mergeCell ref="AL121:BM121"/>
    <mergeCell ref="BN121:CO121"/>
    <mergeCell ref="CP121:DD121"/>
    <mergeCell ref="DE121:DS121"/>
    <mergeCell ref="A120:I120"/>
    <mergeCell ref="J120:AK120"/>
    <mergeCell ref="BL94:BP94"/>
    <mergeCell ref="BV75:BZ76"/>
    <mergeCell ref="BQ75:BU76"/>
    <mergeCell ref="BL75:BP76"/>
    <mergeCell ref="AL118:BM119"/>
    <mergeCell ref="BN118:CO119"/>
    <mergeCell ref="AL120:BM120"/>
    <mergeCell ref="BN120:CO120"/>
    <mergeCell ref="BV73:BZ73"/>
    <mergeCell ref="BL90:BP90"/>
    <mergeCell ref="BQ73:BU73"/>
    <mergeCell ref="BL73:BP73"/>
    <mergeCell ref="BV72:BZ72"/>
    <mergeCell ref="BQ72:BU72"/>
    <mergeCell ref="BL72:BP72"/>
    <mergeCell ref="BV74:BZ74"/>
    <mergeCell ref="BQ74:BU74"/>
    <mergeCell ref="BL74:BP74"/>
    <mergeCell ref="BV71:BZ71"/>
    <mergeCell ref="BQ71:BU71"/>
    <mergeCell ref="BL71:BP71"/>
    <mergeCell ref="BV67:BZ67"/>
    <mergeCell ref="BQ67:BU67"/>
    <mergeCell ref="BL67:BP67"/>
    <mergeCell ref="BV69:BZ69"/>
    <mergeCell ref="BQ65:BU65"/>
    <mergeCell ref="BL65:BP65"/>
    <mergeCell ref="BQ100:BU100"/>
    <mergeCell ref="BL100:BP100"/>
    <mergeCell ref="BQ99:BU99"/>
    <mergeCell ref="BL99:BP99"/>
    <mergeCell ref="BQ98:BU98"/>
    <mergeCell ref="BL98:BP98"/>
    <mergeCell ref="BL96:BP97"/>
    <mergeCell ref="BQ89:BU89"/>
  </mergeCells>
  <printOptions/>
  <pageMargins left="0.1968503937007874" right="0" top="0.1968503937007874" bottom="0" header="0.1968503937007874" footer="0.1968503937007874"/>
  <pageSetup horizontalDpi="600" verticalDpi="600" orientation="landscape" paperSize="9" scale="47" r:id="rId1"/>
  <rowBreaks count="2" manualBreakCount="2">
    <brk id="52" max="160" man="1"/>
    <brk id="100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43"/>
  <sheetViews>
    <sheetView view="pageBreakPreview" zoomScaleSheetLayoutView="100" zoomScalePageLayoutView="0" workbookViewId="0" topLeftCell="A22">
      <selection activeCell="K16" sqref="K16:BS16"/>
    </sheetView>
  </sheetViews>
  <sheetFormatPr defaultColWidth="0.875" defaultRowHeight="12.75"/>
  <cols>
    <col min="1" max="70" width="0.875" style="1" customWidth="1"/>
    <col min="71" max="71" width="18.625" style="1" customWidth="1"/>
    <col min="72" max="85" width="0.875" style="1" customWidth="1"/>
    <col min="86" max="16384" width="0.875" style="1" customWidth="1"/>
  </cols>
  <sheetData>
    <row r="1" spans="1:104" ht="15">
      <c r="A1" s="17"/>
      <c r="B1" s="48" t="s">
        <v>351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</row>
    <row r="2" ht="15"/>
    <row r="3" spans="1:105" s="2" customFormat="1" ht="48.75" customHeight="1">
      <c r="A3" s="87" t="s">
        <v>54</v>
      </c>
      <c r="B3" s="311"/>
      <c r="C3" s="311"/>
      <c r="D3" s="311"/>
      <c r="E3" s="311"/>
      <c r="F3" s="311"/>
      <c r="G3" s="311"/>
      <c r="H3" s="311"/>
      <c r="I3" s="312"/>
      <c r="J3" s="313" t="s">
        <v>35</v>
      </c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2"/>
      <c r="BT3" s="87" t="s">
        <v>275</v>
      </c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9"/>
      <c r="CK3" s="87" t="s">
        <v>276</v>
      </c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9"/>
    </row>
    <row r="4" spans="1:105" s="2" customFormat="1" ht="15">
      <c r="A4" s="38" t="s">
        <v>23</v>
      </c>
      <c r="B4" s="39"/>
      <c r="C4" s="39"/>
      <c r="D4" s="39"/>
      <c r="E4" s="39"/>
      <c r="F4" s="39"/>
      <c r="G4" s="39"/>
      <c r="H4" s="39"/>
      <c r="I4" s="40"/>
      <c r="J4" s="38">
        <v>2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40"/>
      <c r="BT4" s="38">
        <v>3</v>
      </c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38">
        <v>4</v>
      </c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40"/>
    </row>
    <row r="5" spans="1:105" s="9" customFormat="1" ht="40.5" customHeight="1">
      <c r="A5" s="307" t="s">
        <v>23</v>
      </c>
      <c r="B5" s="90"/>
      <c r="C5" s="90"/>
      <c r="D5" s="90"/>
      <c r="E5" s="90"/>
      <c r="F5" s="90"/>
      <c r="G5" s="90"/>
      <c r="H5" s="90"/>
      <c r="I5" s="91"/>
      <c r="J5" s="20"/>
      <c r="K5" s="77" t="s">
        <v>352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8"/>
      <c r="BT5" s="308">
        <v>2656705.3</v>
      </c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10"/>
      <c r="CK5" s="308">
        <v>2656705.3</v>
      </c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10"/>
    </row>
    <row r="6" spans="1:105" s="9" customFormat="1" ht="40.5" customHeight="1">
      <c r="A6" s="307" t="s">
        <v>209</v>
      </c>
      <c r="B6" s="90"/>
      <c r="C6" s="90"/>
      <c r="D6" s="90"/>
      <c r="E6" s="90"/>
      <c r="F6" s="90"/>
      <c r="G6" s="90"/>
      <c r="H6" s="90"/>
      <c r="I6" s="91"/>
      <c r="J6" s="20"/>
      <c r="K6" s="77" t="s">
        <v>353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8"/>
      <c r="BT6" s="308">
        <v>1693650.1</v>
      </c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10"/>
      <c r="CK6" s="308">
        <v>1660441.3</v>
      </c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10"/>
    </row>
    <row r="7" spans="1:105" s="9" customFormat="1" ht="40.5" customHeight="1">
      <c r="A7" s="307" t="s">
        <v>24</v>
      </c>
      <c r="B7" s="90"/>
      <c r="C7" s="90"/>
      <c r="D7" s="90"/>
      <c r="E7" s="90"/>
      <c r="F7" s="90"/>
      <c r="G7" s="90"/>
      <c r="H7" s="90"/>
      <c r="I7" s="91"/>
      <c r="J7" s="20"/>
      <c r="K7" s="77" t="s">
        <v>354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8"/>
      <c r="BT7" s="308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10"/>
      <c r="CK7" s="308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10"/>
    </row>
    <row r="8" spans="1:105" s="9" customFormat="1" ht="40.5" customHeight="1">
      <c r="A8" s="307" t="s">
        <v>217</v>
      </c>
      <c r="B8" s="90"/>
      <c r="C8" s="90"/>
      <c r="D8" s="90"/>
      <c r="E8" s="90"/>
      <c r="F8" s="90"/>
      <c r="G8" s="90"/>
      <c r="H8" s="90"/>
      <c r="I8" s="91"/>
      <c r="J8" s="20"/>
      <c r="K8" s="77" t="s">
        <v>355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8"/>
      <c r="BT8" s="308">
        <f>BT6/BT23*BT24</f>
        <v>0</v>
      </c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10"/>
      <c r="CK8" s="308">
        <f>CK6/CK23*CK24</f>
        <v>0</v>
      </c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10"/>
    </row>
    <row r="9" spans="1:105" s="9" customFormat="1" ht="45.75" customHeight="1">
      <c r="A9" s="307" t="s">
        <v>37</v>
      </c>
      <c r="B9" s="90"/>
      <c r="C9" s="90"/>
      <c r="D9" s="90"/>
      <c r="E9" s="90"/>
      <c r="F9" s="90"/>
      <c r="G9" s="90"/>
      <c r="H9" s="90"/>
      <c r="I9" s="91"/>
      <c r="J9" s="20"/>
      <c r="K9" s="77" t="s">
        <v>356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8"/>
      <c r="BT9" s="308">
        <v>14985.18</v>
      </c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10"/>
      <c r="CK9" s="308">
        <v>14985.18</v>
      </c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10"/>
    </row>
    <row r="10" spans="1:105" s="9" customFormat="1" ht="48.75" customHeight="1">
      <c r="A10" s="307" t="s">
        <v>252</v>
      </c>
      <c r="B10" s="90"/>
      <c r="C10" s="90"/>
      <c r="D10" s="90"/>
      <c r="E10" s="90"/>
      <c r="F10" s="90"/>
      <c r="G10" s="90"/>
      <c r="H10" s="90"/>
      <c r="I10" s="91"/>
      <c r="J10" s="20"/>
      <c r="K10" s="77" t="s">
        <v>357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8"/>
      <c r="BT10" s="308">
        <f>BT6/BT23*BT25</f>
        <v>7448.803753707682</v>
      </c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10"/>
      <c r="CK10" s="308">
        <f>CK6/CK23*CK25</f>
        <v>7302.748890252633</v>
      </c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10"/>
    </row>
    <row r="11" spans="1:105" s="9" customFormat="1" ht="40.5" customHeight="1">
      <c r="A11" s="307" t="s">
        <v>38</v>
      </c>
      <c r="B11" s="90"/>
      <c r="C11" s="90"/>
      <c r="D11" s="90"/>
      <c r="E11" s="90"/>
      <c r="F11" s="90"/>
      <c r="G11" s="90"/>
      <c r="H11" s="90"/>
      <c r="I11" s="91"/>
      <c r="J11" s="20"/>
      <c r="K11" s="77" t="s">
        <v>358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8"/>
      <c r="BT11" s="308">
        <v>1845591.06</v>
      </c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10"/>
      <c r="CK11" s="308">
        <v>1845591.06</v>
      </c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10"/>
    </row>
    <row r="12" spans="1:105" s="9" customFormat="1" ht="40.5" customHeight="1">
      <c r="A12" s="307" t="s">
        <v>359</v>
      </c>
      <c r="B12" s="90"/>
      <c r="C12" s="90"/>
      <c r="D12" s="90"/>
      <c r="E12" s="90"/>
      <c r="F12" s="90"/>
      <c r="G12" s="90"/>
      <c r="H12" s="90"/>
      <c r="I12" s="91"/>
      <c r="J12" s="20"/>
      <c r="K12" s="77" t="s">
        <v>360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8"/>
      <c r="BT12" s="308">
        <v>387539.72</v>
      </c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10"/>
      <c r="CK12" s="308">
        <v>269949.8</v>
      </c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10"/>
    </row>
    <row r="13" spans="1:105" s="9" customFormat="1" ht="40.5" customHeight="1">
      <c r="A13" s="307" t="s">
        <v>33</v>
      </c>
      <c r="B13" s="90"/>
      <c r="C13" s="90"/>
      <c r="D13" s="90"/>
      <c r="E13" s="90"/>
      <c r="F13" s="90"/>
      <c r="G13" s="90"/>
      <c r="H13" s="90"/>
      <c r="I13" s="91"/>
      <c r="J13" s="20"/>
      <c r="K13" s="77" t="s">
        <v>361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8"/>
      <c r="BT13" s="308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10"/>
      <c r="CK13" s="308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10"/>
    </row>
    <row r="14" spans="1:105" s="9" customFormat="1" ht="40.5" customHeight="1">
      <c r="A14" s="307" t="s">
        <v>362</v>
      </c>
      <c r="B14" s="90"/>
      <c r="C14" s="90"/>
      <c r="D14" s="90"/>
      <c r="E14" s="90"/>
      <c r="F14" s="90"/>
      <c r="G14" s="90"/>
      <c r="H14" s="90"/>
      <c r="I14" s="91"/>
      <c r="J14" s="20"/>
      <c r="K14" s="77" t="s">
        <v>363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8"/>
      <c r="BT14" s="308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10"/>
      <c r="CK14" s="308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10"/>
    </row>
    <row r="15" spans="1:105" s="9" customFormat="1" ht="50.25" customHeight="1">
      <c r="A15" s="307" t="s">
        <v>39</v>
      </c>
      <c r="B15" s="90"/>
      <c r="C15" s="90"/>
      <c r="D15" s="90"/>
      <c r="E15" s="90"/>
      <c r="F15" s="90"/>
      <c r="G15" s="90"/>
      <c r="H15" s="90"/>
      <c r="I15" s="91"/>
      <c r="J15" s="20"/>
      <c r="K15" s="77" t="s">
        <v>364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8"/>
      <c r="BT15" s="308">
        <v>17583.25</v>
      </c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10"/>
      <c r="CK15" s="308">
        <v>17583.25</v>
      </c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10"/>
    </row>
    <row r="16" spans="1:105" s="9" customFormat="1" ht="48" customHeight="1">
      <c r="A16" s="307" t="s">
        <v>365</v>
      </c>
      <c r="B16" s="90"/>
      <c r="C16" s="90"/>
      <c r="D16" s="90"/>
      <c r="E16" s="90"/>
      <c r="F16" s="90"/>
      <c r="G16" s="90"/>
      <c r="H16" s="90"/>
      <c r="I16" s="91"/>
      <c r="J16" s="20"/>
      <c r="K16" s="77" t="s">
        <v>366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8"/>
      <c r="BT16" s="308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10"/>
      <c r="CK16" s="308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10"/>
    </row>
    <row r="17" spans="1:105" s="9" customFormat="1" ht="40.5" customHeight="1">
      <c r="A17" s="307" t="s">
        <v>40</v>
      </c>
      <c r="B17" s="90"/>
      <c r="C17" s="90"/>
      <c r="D17" s="90"/>
      <c r="E17" s="90"/>
      <c r="F17" s="90"/>
      <c r="G17" s="90"/>
      <c r="H17" s="90"/>
      <c r="I17" s="91"/>
      <c r="J17" s="20"/>
      <c r="K17" s="77" t="s">
        <v>367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8"/>
      <c r="BT17" s="308">
        <v>1570751.54</v>
      </c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10"/>
      <c r="CK17" s="308">
        <v>1570751.54</v>
      </c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10"/>
    </row>
    <row r="18" spans="1:105" s="9" customFormat="1" ht="40.5" customHeight="1">
      <c r="A18" s="307" t="s">
        <v>368</v>
      </c>
      <c r="B18" s="90"/>
      <c r="C18" s="90"/>
      <c r="D18" s="90"/>
      <c r="E18" s="90"/>
      <c r="F18" s="90"/>
      <c r="G18" s="90"/>
      <c r="H18" s="90"/>
      <c r="I18" s="91"/>
      <c r="J18" s="20"/>
      <c r="K18" s="77" t="s">
        <v>369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8"/>
      <c r="BT18" s="308">
        <v>111556.39</v>
      </c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10"/>
      <c r="CK18" s="308">
        <v>42905.23</v>
      </c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10"/>
    </row>
    <row r="19" spans="1:105" s="9" customFormat="1" ht="47.25" customHeight="1">
      <c r="A19" s="307" t="s">
        <v>41</v>
      </c>
      <c r="B19" s="90"/>
      <c r="C19" s="90"/>
      <c r="D19" s="90"/>
      <c r="E19" s="90"/>
      <c r="F19" s="90"/>
      <c r="G19" s="90"/>
      <c r="H19" s="90"/>
      <c r="I19" s="91"/>
      <c r="J19" s="20"/>
      <c r="K19" s="77" t="s">
        <v>370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8"/>
      <c r="BT19" s="308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10"/>
      <c r="CK19" s="308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10"/>
    </row>
    <row r="20" spans="1:105" s="9" customFormat="1" ht="49.5" customHeight="1">
      <c r="A20" s="307" t="s">
        <v>371</v>
      </c>
      <c r="B20" s="90"/>
      <c r="C20" s="90"/>
      <c r="D20" s="90"/>
      <c r="E20" s="90"/>
      <c r="F20" s="90"/>
      <c r="G20" s="90"/>
      <c r="H20" s="90"/>
      <c r="I20" s="91"/>
      <c r="J20" s="20"/>
      <c r="K20" s="77" t="s">
        <v>372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8"/>
      <c r="BT20" s="308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10"/>
      <c r="CK20" s="308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10"/>
    </row>
    <row r="21" spans="1:105" s="9" customFormat="1" ht="65.25" customHeight="1">
      <c r="A21" s="307" t="s">
        <v>42</v>
      </c>
      <c r="B21" s="90"/>
      <c r="C21" s="90"/>
      <c r="D21" s="90"/>
      <c r="E21" s="90"/>
      <c r="F21" s="90"/>
      <c r="G21" s="90"/>
      <c r="H21" s="90"/>
      <c r="I21" s="91"/>
      <c r="J21" s="20"/>
      <c r="K21" s="77" t="s">
        <v>373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8"/>
      <c r="BT21" s="308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10"/>
      <c r="CK21" s="308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10"/>
    </row>
    <row r="22" spans="1:105" s="9" customFormat="1" ht="67.5" customHeight="1">
      <c r="A22" s="307" t="s">
        <v>374</v>
      </c>
      <c r="B22" s="90"/>
      <c r="C22" s="90"/>
      <c r="D22" s="90"/>
      <c r="E22" s="90"/>
      <c r="F22" s="90"/>
      <c r="G22" s="90"/>
      <c r="H22" s="90"/>
      <c r="I22" s="91"/>
      <c r="J22" s="20"/>
      <c r="K22" s="77" t="s">
        <v>375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8"/>
      <c r="BT22" s="308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10"/>
      <c r="CK22" s="308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10"/>
    </row>
    <row r="23" spans="1:105" s="9" customFormat="1" ht="47.25" customHeight="1">
      <c r="A23" s="307" t="s">
        <v>43</v>
      </c>
      <c r="B23" s="90"/>
      <c r="C23" s="90"/>
      <c r="D23" s="90"/>
      <c r="E23" s="90"/>
      <c r="F23" s="90"/>
      <c r="G23" s="90"/>
      <c r="H23" s="90"/>
      <c r="I23" s="91"/>
      <c r="J23" s="20"/>
      <c r="K23" s="77" t="s">
        <v>376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8"/>
      <c r="BT23" s="308">
        <v>1955.4</v>
      </c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10"/>
      <c r="CK23" s="308">
        <v>1955.4</v>
      </c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10"/>
    </row>
    <row r="24" spans="1:105" s="9" customFormat="1" ht="48.75" customHeight="1">
      <c r="A24" s="307" t="s">
        <v>44</v>
      </c>
      <c r="B24" s="90"/>
      <c r="C24" s="90"/>
      <c r="D24" s="90"/>
      <c r="E24" s="90"/>
      <c r="F24" s="90"/>
      <c r="G24" s="90"/>
      <c r="H24" s="90"/>
      <c r="I24" s="91"/>
      <c r="J24" s="20"/>
      <c r="K24" s="77" t="s">
        <v>377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8"/>
      <c r="BT24" s="308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10"/>
      <c r="CK24" s="308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10"/>
    </row>
    <row r="25" spans="1:105" s="9" customFormat="1" ht="49.5" customHeight="1">
      <c r="A25" s="307" t="s">
        <v>45</v>
      </c>
      <c r="B25" s="90"/>
      <c r="C25" s="90"/>
      <c r="D25" s="90"/>
      <c r="E25" s="90"/>
      <c r="F25" s="90"/>
      <c r="G25" s="90"/>
      <c r="H25" s="90"/>
      <c r="I25" s="91"/>
      <c r="J25" s="20"/>
      <c r="K25" s="77" t="s">
        <v>378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8"/>
      <c r="BT25" s="308">
        <v>8.6</v>
      </c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10"/>
      <c r="CK25" s="308">
        <v>8.6</v>
      </c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10"/>
    </row>
    <row r="26" spans="1:105" s="9" customFormat="1" ht="50.25" customHeight="1">
      <c r="A26" s="307" t="s">
        <v>46</v>
      </c>
      <c r="B26" s="90"/>
      <c r="C26" s="90"/>
      <c r="D26" s="90"/>
      <c r="E26" s="90"/>
      <c r="F26" s="90"/>
      <c r="G26" s="90"/>
      <c r="H26" s="90"/>
      <c r="I26" s="91"/>
      <c r="J26" s="20"/>
      <c r="K26" s="77" t="s">
        <v>379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8"/>
      <c r="BT26" s="308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10"/>
      <c r="CK26" s="308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10"/>
    </row>
    <row r="27" spans="1:105" s="9" customFormat="1" ht="37.5" customHeight="1">
      <c r="A27" s="307" t="s">
        <v>47</v>
      </c>
      <c r="B27" s="90"/>
      <c r="C27" s="90"/>
      <c r="D27" s="90"/>
      <c r="E27" s="90"/>
      <c r="F27" s="90"/>
      <c r="G27" s="90"/>
      <c r="H27" s="90"/>
      <c r="I27" s="91"/>
      <c r="J27" s="20"/>
      <c r="K27" s="77" t="s">
        <v>380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8"/>
      <c r="BT27" s="308">
        <v>1</v>
      </c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10"/>
      <c r="CK27" s="308">
        <v>1</v>
      </c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10"/>
    </row>
    <row r="28" spans="1:105" s="9" customFormat="1" ht="65.25" customHeight="1">
      <c r="A28" s="307" t="s">
        <v>48</v>
      </c>
      <c r="B28" s="90"/>
      <c r="C28" s="90"/>
      <c r="D28" s="90"/>
      <c r="E28" s="90"/>
      <c r="F28" s="90"/>
      <c r="G28" s="90"/>
      <c r="H28" s="90"/>
      <c r="I28" s="91"/>
      <c r="J28" s="20"/>
      <c r="K28" s="77" t="s">
        <v>381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8"/>
      <c r="BT28" s="308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10"/>
      <c r="CK28" s="308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10"/>
    </row>
    <row r="29" spans="1:105" s="9" customFormat="1" ht="66.75" customHeight="1">
      <c r="A29" s="307" t="s">
        <v>382</v>
      </c>
      <c r="B29" s="90"/>
      <c r="C29" s="90"/>
      <c r="D29" s="90"/>
      <c r="E29" s="90"/>
      <c r="F29" s="90"/>
      <c r="G29" s="90"/>
      <c r="H29" s="90"/>
      <c r="I29" s="91"/>
      <c r="J29" s="20"/>
      <c r="K29" s="77" t="s">
        <v>383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8"/>
      <c r="BT29" s="308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10"/>
      <c r="CK29" s="308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10"/>
    </row>
    <row r="30" spans="1:105" s="9" customFormat="1" ht="66" customHeight="1">
      <c r="A30" s="307" t="s">
        <v>49</v>
      </c>
      <c r="B30" s="90"/>
      <c r="C30" s="90"/>
      <c r="D30" s="90"/>
      <c r="E30" s="90"/>
      <c r="F30" s="90"/>
      <c r="G30" s="90"/>
      <c r="H30" s="90"/>
      <c r="I30" s="91"/>
      <c r="J30" s="20"/>
      <c r="K30" s="77" t="s">
        <v>384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8"/>
      <c r="BT30" s="308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10"/>
      <c r="CK30" s="308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10"/>
    </row>
    <row r="31" spans="1:105" s="9" customFormat="1" ht="67.5" customHeight="1">
      <c r="A31" s="307" t="s">
        <v>385</v>
      </c>
      <c r="B31" s="90"/>
      <c r="C31" s="90"/>
      <c r="D31" s="90"/>
      <c r="E31" s="90"/>
      <c r="F31" s="90"/>
      <c r="G31" s="90"/>
      <c r="H31" s="90"/>
      <c r="I31" s="91"/>
      <c r="J31" s="20"/>
      <c r="K31" s="77" t="s">
        <v>386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8"/>
      <c r="BT31" s="308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10"/>
      <c r="CK31" s="308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10"/>
    </row>
    <row r="32" spans="1:105" s="9" customFormat="1" ht="53.25" customHeight="1">
      <c r="A32" s="307" t="s">
        <v>50</v>
      </c>
      <c r="B32" s="90"/>
      <c r="C32" s="90"/>
      <c r="D32" s="90"/>
      <c r="E32" s="90"/>
      <c r="F32" s="90"/>
      <c r="G32" s="90"/>
      <c r="H32" s="90"/>
      <c r="I32" s="91"/>
      <c r="J32" s="20"/>
      <c r="K32" s="77" t="s">
        <v>387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8"/>
      <c r="BT32" s="308"/>
      <c r="BU32" s="309"/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10"/>
    </row>
    <row r="33" ht="3" customHeight="1"/>
    <row r="34" spans="1:105" s="4" customFormat="1" ht="15">
      <c r="A34" s="1"/>
      <c r="B34" s="1"/>
      <c r="C34" s="1"/>
      <c r="D34" s="1"/>
      <c r="E34" s="1"/>
      <c r="F34" s="1" t="s">
        <v>388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7" ht="15">
      <c r="A37" s="1" t="s">
        <v>389</v>
      </c>
    </row>
    <row r="38" spans="1:73" ht="15">
      <c r="A38" s="1" t="s">
        <v>390</v>
      </c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</row>
    <row r="39" spans="1:73" ht="15">
      <c r="A39" s="51" t="s">
        <v>391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305" t="s">
        <v>3</v>
      </c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</row>
    <row r="40" ht="15">
      <c r="AR40" s="1" t="s">
        <v>392</v>
      </c>
    </row>
    <row r="42" ht="15">
      <c r="A42" s="1" t="s">
        <v>393</v>
      </c>
    </row>
    <row r="43" spans="1:105" ht="30" customHeight="1">
      <c r="A43" s="306" t="s">
        <v>394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</row>
  </sheetData>
  <sheetProtection/>
  <mergeCells count="125">
    <mergeCell ref="B1:CZ1"/>
    <mergeCell ref="A3:I3"/>
    <mergeCell ref="J3:BS3"/>
    <mergeCell ref="BT3:CJ3"/>
    <mergeCell ref="CK3:DA3"/>
    <mergeCell ref="A4:I4"/>
    <mergeCell ref="J4:BS4"/>
    <mergeCell ref="BT4:CJ4"/>
    <mergeCell ref="CK4:DA4"/>
    <mergeCell ref="A5:I5"/>
    <mergeCell ref="K5:BS5"/>
    <mergeCell ref="BT5:CJ5"/>
    <mergeCell ref="CK5:DA5"/>
    <mergeCell ref="A6:I6"/>
    <mergeCell ref="K6:BS6"/>
    <mergeCell ref="BT6:CJ6"/>
    <mergeCell ref="CK6:DA6"/>
    <mergeCell ref="A7:I7"/>
    <mergeCell ref="K7:BS7"/>
    <mergeCell ref="BT7:CJ7"/>
    <mergeCell ref="CK7:DA7"/>
    <mergeCell ref="A8:I8"/>
    <mergeCell ref="K8:BS8"/>
    <mergeCell ref="BT8:CJ8"/>
    <mergeCell ref="CK8:DA8"/>
    <mergeCell ref="A9:I9"/>
    <mergeCell ref="K9:BS9"/>
    <mergeCell ref="BT9:CJ9"/>
    <mergeCell ref="CK9:DA9"/>
    <mergeCell ref="A10:I10"/>
    <mergeCell ref="K10:BS10"/>
    <mergeCell ref="BT10:CJ10"/>
    <mergeCell ref="CK10:DA10"/>
    <mergeCell ref="A11:I11"/>
    <mergeCell ref="K11:BS11"/>
    <mergeCell ref="BT11:CJ11"/>
    <mergeCell ref="CK11:DA11"/>
    <mergeCell ref="A12:I12"/>
    <mergeCell ref="K12:BS12"/>
    <mergeCell ref="BT12:CJ12"/>
    <mergeCell ref="CK12:DA12"/>
    <mergeCell ref="A13:I13"/>
    <mergeCell ref="K13:BS13"/>
    <mergeCell ref="BT13:CJ13"/>
    <mergeCell ref="CK13:DA13"/>
    <mergeCell ref="A14:I14"/>
    <mergeCell ref="K14:BS14"/>
    <mergeCell ref="BT14:CJ14"/>
    <mergeCell ref="CK14:DA14"/>
    <mergeCell ref="A15:I15"/>
    <mergeCell ref="K15:BS15"/>
    <mergeCell ref="BT15:CJ15"/>
    <mergeCell ref="CK15:DA15"/>
    <mergeCell ref="A16:I16"/>
    <mergeCell ref="K16:BS16"/>
    <mergeCell ref="BT16:CJ16"/>
    <mergeCell ref="CK16:DA16"/>
    <mergeCell ref="A17:I17"/>
    <mergeCell ref="K17:BS17"/>
    <mergeCell ref="BT17:CJ17"/>
    <mergeCell ref="CK17:DA17"/>
    <mergeCell ref="A18:I18"/>
    <mergeCell ref="K18:BS18"/>
    <mergeCell ref="BT18:CJ18"/>
    <mergeCell ref="CK18:DA18"/>
    <mergeCell ref="A19:I19"/>
    <mergeCell ref="K19:BS19"/>
    <mergeCell ref="BT19:CJ19"/>
    <mergeCell ref="CK19:DA19"/>
    <mergeCell ref="A20:I20"/>
    <mergeCell ref="K20:BS20"/>
    <mergeCell ref="BT20:CJ20"/>
    <mergeCell ref="CK20:DA20"/>
    <mergeCell ref="A21:I21"/>
    <mergeCell ref="K21:BS21"/>
    <mergeCell ref="BT21:CJ21"/>
    <mergeCell ref="CK21:DA21"/>
    <mergeCell ref="A22:I22"/>
    <mergeCell ref="K22:BS22"/>
    <mergeCell ref="BT22:CJ22"/>
    <mergeCell ref="CK22:DA22"/>
    <mergeCell ref="A23:I23"/>
    <mergeCell ref="K23:BS23"/>
    <mergeCell ref="BT23:CJ23"/>
    <mergeCell ref="CK23:DA23"/>
    <mergeCell ref="A24:I24"/>
    <mergeCell ref="K24:BS24"/>
    <mergeCell ref="BT24:CJ24"/>
    <mergeCell ref="CK24:DA24"/>
    <mergeCell ref="A25:I25"/>
    <mergeCell ref="K25:BS25"/>
    <mergeCell ref="BT25:CJ25"/>
    <mergeCell ref="CK25:DA25"/>
    <mergeCell ref="A26:I26"/>
    <mergeCell ref="K26:BS26"/>
    <mergeCell ref="BT26:CJ26"/>
    <mergeCell ref="CK26:DA26"/>
    <mergeCell ref="A27:I27"/>
    <mergeCell ref="K27:BS27"/>
    <mergeCell ref="BT27:CJ27"/>
    <mergeCell ref="CK27:DA27"/>
    <mergeCell ref="A28:I28"/>
    <mergeCell ref="K28:BS28"/>
    <mergeCell ref="BT28:CJ28"/>
    <mergeCell ref="CK28:DA28"/>
    <mergeCell ref="K32:BS32"/>
    <mergeCell ref="BT32:DA32"/>
    <mergeCell ref="A29:I29"/>
    <mergeCell ref="K29:BS29"/>
    <mergeCell ref="BT29:CJ29"/>
    <mergeCell ref="CK29:DA29"/>
    <mergeCell ref="A30:I30"/>
    <mergeCell ref="K30:BS30"/>
    <mergeCell ref="BT30:CJ30"/>
    <mergeCell ref="CK30:DA30"/>
    <mergeCell ref="AW38:BU38"/>
    <mergeCell ref="A39:AV39"/>
    <mergeCell ref="AW39:BU39"/>
    <mergeCell ref="A43:AI43"/>
    <mergeCell ref="AJ43:DA43"/>
    <mergeCell ref="A31:I31"/>
    <mergeCell ref="K31:BS31"/>
    <mergeCell ref="BT31:CJ31"/>
    <mergeCell ref="CK31:DA31"/>
    <mergeCell ref="A32:I3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Жамлиханова Наталья Николаевна</cp:lastModifiedBy>
  <cp:lastPrinted>2021-03-23T06:21:59Z</cp:lastPrinted>
  <dcterms:created xsi:type="dcterms:W3CDTF">2011-01-11T10:25:48Z</dcterms:created>
  <dcterms:modified xsi:type="dcterms:W3CDTF">2021-03-23T06:22:07Z</dcterms:modified>
  <cp:category/>
  <cp:version/>
  <cp:contentType/>
  <cp:contentStatus/>
</cp:coreProperties>
</file>